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.sharepoint.com/sites/Presupuesto/Documentos compartidos/3- Operativo/RE-0128-PTO-36 Respaldos/2025/05. Mayo/Reportes/SIGA power BI/"/>
    </mc:Choice>
  </mc:AlternateContent>
  <xr:revisionPtr revIDLastSave="18" documentId="8_{0086FB08-327A-4DB7-A936-C9DEE0D7D138}" xr6:coauthVersionLast="47" xr6:coauthVersionMax="47" xr10:uidLastSave="{AD083903-B56B-4FEC-ABA9-669BE13FBF15}"/>
  <bookViews>
    <workbookView xWindow="-108" yWindow="-108" windowWidth="23256" windowHeight="12456" xr2:uid="{00000000-000D-0000-FFFF-FFFF00000000}"/>
  </bookViews>
  <sheets>
    <sheet name="Liquidación Presupuestaria a la" sheetId="1" r:id="rId1"/>
  </sheets>
  <definedNames>
    <definedName name="_xlnm._FilterDatabase" localSheetId="0" hidden="1">'Liquidación Presupuestaria a la'!$B$30:$Y$673</definedName>
    <definedName name="_xlnm.Print_Titles" localSheetId="0">'Liquidación Presupuestaria a la'!$1:$19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5" i="1" l="1"/>
  <c r="W31" i="1" s="1"/>
  <c r="L85" i="1"/>
  <c r="L31" i="1" s="1"/>
  <c r="W88" i="1"/>
  <c r="L88" i="1"/>
  <c r="W87" i="1"/>
  <c r="L87" i="1"/>
</calcChain>
</file>

<file path=xl/sharedStrings.xml><?xml version="1.0" encoding="utf-8"?>
<sst xmlns="http://schemas.openxmlformats.org/spreadsheetml/2006/main" count="1965" uniqueCount="279">
  <si>
    <t>PODER JUDICIAL</t>
  </si>
  <si>
    <t>EJECUCIÓN PRESUPUESTARIA</t>
  </si>
  <si>
    <t>Pase a Ejecución</t>
  </si>
  <si>
    <t>Fecha del reporte:</t>
  </si>
  <si>
    <t>02/06/2025</t>
  </si>
  <si>
    <t>02:24:14 PM</t>
  </si>
  <si>
    <t>Hora del reporte:</t>
  </si>
  <si>
    <t>Usuario:</t>
  </si>
  <si>
    <t>PODER-JUDICIAL\nsolanov</t>
  </si>
  <si>
    <t>Período presupuestario:</t>
  </si>
  <si>
    <t>2025</t>
  </si>
  <si>
    <t>Centro gestor:</t>
  </si>
  <si>
    <t>No asignado</t>
  </si>
  <si>
    <t>Rubro:</t>
  </si>
  <si>
    <t>Programa:</t>
  </si>
  <si>
    <t>Varios</t>
  </si>
  <si>
    <t>Fecha Última Carga:</t>
  </si>
  <si>
    <t>Programa / Partida / Subpartida</t>
  </si>
  <si>
    <t xml:space="preserve">                 FF</t>
  </si>
  <si>
    <t xml:space="preserve">                                                                  Concepto</t>
  </si>
  <si>
    <r>
      <t xml:space="preserve">
</t>
    </r>
    <r>
      <rPr>
        <b/>
        <sz val="8"/>
        <color rgb="FF000000"/>
        <rFont val="Arial"/>
      </rPr>
      <t>Ppto Inicial</t>
    </r>
  </si>
  <si>
    <r>
      <t xml:space="preserve">
</t>
    </r>
    <r>
      <rPr>
        <b/>
        <sz val="8"/>
        <color rgb="FF000000"/>
        <rFont val="Arial"/>
      </rPr>
      <t>Ppto Actual</t>
    </r>
  </si>
  <si>
    <t xml:space="preserve">                           Solicitado</t>
  </si>
  <si>
    <t xml:space="preserve">                   Comprometido</t>
  </si>
  <si>
    <t xml:space="preserve">                          Devengado</t>
  </si>
  <si>
    <t xml:space="preserve">                                    Pagado</t>
  </si>
  <si>
    <t xml:space="preserve">                                       Disp Presup</t>
  </si>
  <si>
    <t>Programa: 926</t>
  </si>
  <si>
    <t/>
  </si>
  <si>
    <t>Dirección, Administración y Otros Órganos de Apoyo</t>
  </si>
  <si>
    <t>Partida: 0</t>
  </si>
  <si>
    <t>Remuneraciones</t>
  </si>
  <si>
    <t>00302</t>
  </si>
  <si>
    <t>001</t>
  </si>
  <si>
    <t>Restricción al ejercicio liberal de la profesión</t>
  </si>
  <si>
    <t>00301</t>
  </si>
  <si>
    <t>Retribución por años servidos</t>
  </si>
  <si>
    <t>00203</t>
  </si>
  <si>
    <t>Disponibilidad laboral</t>
  </si>
  <si>
    <t>00201</t>
  </si>
  <si>
    <t>Tiempo extraordinario</t>
  </si>
  <si>
    <t>00105</t>
  </si>
  <si>
    <t xml:space="preserve">Suplencias </t>
  </si>
  <si>
    <t>00101</t>
  </si>
  <si>
    <t xml:space="preserve">Sueldos para cargos fijos </t>
  </si>
  <si>
    <t>00399</t>
  </si>
  <si>
    <t>Otros incentivos salariales</t>
  </si>
  <si>
    <t>00304</t>
  </si>
  <si>
    <t>Salario escolar</t>
  </si>
  <si>
    <t>00303</t>
  </si>
  <si>
    <t>Decimotercer mes</t>
  </si>
  <si>
    <t>00504</t>
  </si>
  <si>
    <t>Contribución Patronal a otros fondos administrados por entes públicos</t>
  </si>
  <si>
    <t>00505</t>
  </si>
  <si>
    <t>Contribución Patronal a otros fondos administrados por entes privados</t>
  </si>
  <si>
    <t>00503</t>
  </si>
  <si>
    <t xml:space="preserve">Aporte Patronal al Fondo de Capitalización Laboral </t>
  </si>
  <si>
    <t>00502</t>
  </si>
  <si>
    <t xml:space="preserve">Aporte Patronal al Régimen Obligatorio de Pensiones  Complementarias </t>
  </si>
  <si>
    <t>00405</t>
  </si>
  <si>
    <t>Contribución Patronal al Banco Popular y de Desarrollo  Comunal</t>
  </si>
  <si>
    <t>00401</t>
  </si>
  <si>
    <t>Contribución Patronal al Seguro de Salud de la Caja Costarricense de Seguro Social</t>
  </si>
  <si>
    <t>Partida: 1</t>
  </si>
  <si>
    <t>Servicios</t>
  </si>
  <si>
    <t>10702</t>
  </si>
  <si>
    <t xml:space="preserve">Actividades protocolarias y sociales </t>
  </si>
  <si>
    <t>10504</t>
  </si>
  <si>
    <t>Viáticos en el exterior</t>
  </si>
  <si>
    <t>10403</t>
  </si>
  <si>
    <t>Servicios de ingeniería y arquitectura</t>
  </si>
  <si>
    <t>10306</t>
  </si>
  <si>
    <t>Comisiones y gastos por servicios financieros y comerciales</t>
  </si>
  <si>
    <t>10199</t>
  </si>
  <si>
    <t>Otros alquileres</t>
  </si>
  <si>
    <t>10302</t>
  </si>
  <si>
    <t>Publicidad y propaganda</t>
  </si>
  <si>
    <t>10299</t>
  </si>
  <si>
    <t xml:space="preserve">Otros servicios básicos </t>
  </si>
  <si>
    <t>10101</t>
  </si>
  <si>
    <t>Alquiler de edificios, locales y terrenos</t>
  </si>
  <si>
    <t>10301</t>
  </si>
  <si>
    <t xml:space="preserve">Información </t>
  </si>
  <si>
    <t>10201</t>
  </si>
  <si>
    <t xml:space="preserve">Servicio de agua y alcantarillado </t>
  </si>
  <si>
    <t>10202</t>
  </si>
  <si>
    <t>Servicio de energía eléctrica</t>
  </si>
  <si>
    <t>10203</t>
  </si>
  <si>
    <t>Servicio de correo</t>
  </si>
  <si>
    <t>10204</t>
  </si>
  <si>
    <t>Servicio de telecomunicaciones</t>
  </si>
  <si>
    <t>10304</t>
  </si>
  <si>
    <t>Transporte de bienes</t>
  </si>
  <si>
    <t>10307</t>
  </si>
  <si>
    <t>Servicios de tecnologías de información</t>
  </si>
  <si>
    <t>10401</t>
  </si>
  <si>
    <t>Servicios en ciencias de la salud</t>
  </si>
  <si>
    <t>10405</t>
  </si>
  <si>
    <t>Servicios informáticos</t>
  </si>
  <si>
    <t>10406</t>
  </si>
  <si>
    <t xml:space="preserve">Servicios generales </t>
  </si>
  <si>
    <t>10499</t>
  </si>
  <si>
    <t>Otros servicios de gestión y apoyo</t>
  </si>
  <si>
    <t>10501</t>
  </si>
  <si>
    <t>Transporte dentro del país</t>
  </si>
  <si>
    <t>10502</t>
  </si>
  <si>
    <t>Viáticos dentro del país</t>
  </si>
  <si>
    <t>10701</t>
  </si>
  <si>
    <t>Actividades de capacitación</t>
  </si>
  <si>
    <t>10801</t>
  </si>
  <si>
    <t>Mantenimiento de edificios y locales</t>
  </si>
  <si>
    <t>10803</t>
  </si>
  <si>
    <t>Mantenimiento de instalaciones y otras obras</t>
  </si>
  <si>
    <t>10805</t>
  </si>
  <si>
    <t>Mantenimiento y reparación de equipo de transporte</t>
  </si>
  <si>
    <t>10806</t>
  </si>
  <si>
    <t>Mantenimiento y reparación de equipo de comunicación</t>
  </si>
  <si>
    <t>10807</t>
  </si>
  <si>
    <t>Mantenimiento y reparación de equipo y mobiliario de oficina</t>
  </si>
  <si>
    <t>10808</t>
  </si>
  <si>
    <t>Mantenimiento y reparación de equipo de cómputo y  sistemas de informacion</t>
  </si>
  <si>
    <t>10899</t>
  </si>
  <si>
    <t>Mantenimiento y reparación de otros equipos</t>
  </si>
  <si>
    <t>19999</t>
  </si>
  <si>
    <t>Otros servicios no especificados</t>
  </si>
  <si>
    <t>10303</t>
  </si>
  <si>
    <t>Impresión, encuadernación y otros</t>
  </si>
  <si>
    <t>10404</t>
  </si>
  <si>
    <t>Servicios en ciencias económicas y sociales</t>
  </si>
  <si>
    <t>10804</t>
  </si>
  <si>
    <t>Mantenimiento y reparación de maquinaria y equipo de producción</t>
  </si>
  <si>
    <t>10999</t>
  </si>
  <si>
    <t>Otros impuestos</t>
  </si>
  <si>
    <t>10503</t>
  </si>
  <si>
    <t>Transporte en el exterior</t>
  </si>
  <si>
    <t>10601</t>
  </si>
  <si>
    <t xml:space="preserve">Seguros </t>
  </si>
  <si>
    <t>Partida: 2</t>
  </si>
  <si>
    <t>Materiales y Suministros</t>
  </si>
  <si>
    <t>20306</t>
  </si>
  <si>
    <t>Materiales y productos de plástico</t>
  </si>
  <si>
    <t>20399</t>
  </si>
  <si>
    <t>Otros materiales y productos de uso en la construcción</t>
  </si>
  <si>
    <t>20401</t>
  </si>
  <si>
    <t>Herramientas e instrumentos</t>
  </si>
  <si>
    <t>20402</t>
  </si>
  <si>
    <t>Repuestos y accesorios</t>
  </si>
  <si>
    <t>29901</t>
  </si>
  <si>
    <t>Útiles y materiales de oficina y cómputo</t>
  </si>
  <si>
    <t>29903</t>
  </si>
  <si>
    <t>Productos de papel, cartón e impresos</t>
  </si>
  <si>
    <t>29904</t>
  </si>
  <si>
    <t>Textiles y vestuario</t>
  </si>
  <si>
    <t>29905</t>
  </si>
  <si>
    <t>Útiles y materiales de limpieza</t>
  </si>
  <si>
    <t>29906</t>
  </si>
  <si>
    <t>Útiles y materiales de resguardo y seguridad</t>
  </si>
  <si>
    <t>29999</t>
  </si>
  <si>
    <t>Otros útiles, materiales y suministros diversos</t>
  </si>
  <si>
    <t>20305</t>
  </si>
  <si>
    <t>Materiales y productos de vidrio</t>
  </si>
  <si>
    <t>20101</t>
  </si>
  <si>
    <t>Combustibles y lubricantes</t>
  </si>
  <si>
    <t>20102</t>
  </si>
  <si>
    <t>Productos farmacéuticos y medicinales</t>
  </si>
  <si>
    <t>20104</t>
  </si>
  <si>
    <t xml:space="preserve">Tintas, pinturas y diluyentes </t>
  </si>
  <si>
    <t>20199</t>
  </si>
  <si>
    <t>Otros productos químicos y conexos</t>
  </si>
  <si>
    <t>20203</t>
  </si>
  <si>
    <t>Alimentos y bebidas</t>
  </si>
  <si>
    <t>20301</t>
  </si>
  <si>
    <t>Materiales y productos metálicos</t>
  </si>
  <si>
    <t>20302</t>
  </si>
  <si>
    <t>Materiales y productos minerales y asfálticos</t>
  </si>
  <si>
    <t>20202</t>
  </si>
  <si>
    <t>Productos agroforestales</t>
  </si>
  <si>
    <t>20303</t>
  </si>
  <si>
    <t>Madera y sus derivados</t>
  </si>
  <si>
    <t>20304</t>
  </si>
  <si>
    <t>Materiales y productos eléctricos, telefónicos y de cómputo</t>
  </si>
  <si>
    <t>29907</t>
  </si>
  <si>
    <t>Útiles y materiales de cocina y comedor</t>
  </si>
  <si>
    <t>29902</t>
  </si>
  <si>
    <t>Útiles y materiales médico, hospitalario y de investigación</t>
  </si>
  <si>
    <t>Partida: 5</t>
  </si>
  <si>
    <t>Bienes Duraderos</t>
  </si>
  <si>
    <t>50103</t>
  </si>
  <si>
    <t>280</t>
  </si>
  <si>
    <t>Equipo de comunicación</t>
  </si>
  <si>
    <t>50104</t>
  </si>
  <si>
    <t>Equipo y mobiliario de oficina</t>
  </si>
  <si>
    <t>50105</t>
  </si>
  <si>
    <t>Equipo de cómputo</t>
  </si>
  <si>
    <t>50199</t>
  </si>
  <si>
    <t>Maquinaria y equipo diverso</t>
  </si>
  <si>
    <t>50201</t>
  </si>
  <si>
    <t>Edificios</t>
  </si>
  <si>
    <t>59903</t>
  </si>
  <si>
    <t>Bienes intangibles</t>
  </si>
  <si>
    <t>50302</t>
  </si>
  <si>
    <t>Edificios preexistentes</t>
  </si>
  <si>
    <t>50106</t>
  </si>
  <si>
    <t>Equipo sanitario, de laboratorio e investigación</t>
  </si>
  <si>
    <t>50102</t>
  </si>
  <si>
    <t>Equipo de transporte</t>
  </si>
  <si>
    <t>50101</t>
  </si>
  <si>
    <t>Maquinaria y equipo para la producción</t>
  </si>
  <si>
    <t>50207</t>
  </si>
  <si>
    <t>Instalaciones</t>
  </si>
  <si>
    <t>50107</t>
  </si>
  <si>
    <t>Equipo y mobiliario educacional, deportivo y recreativo</t>
  </si>
  <si>
    <t>Partida: 6</t>
  </si>
  <si>
    <t>Transferencias Corrientes</t>
  </si>
  <si>
    <t>60203</t>
  </si>
  <si>
    <t xml:space="preserve">Ayudas a funcionarios </t>
  </si>
  <si>
    <t>60103</t>
  </si>
  <si>
    <t>Transferencias corrientes a Instituciones Descentralizadas no  Empresariales</t>
  </si>
  <si>
    <t>60301</t>
  </si>
  <si>
    <t>Prestaciones legales</t>
  </si>
  <si>
    <t>60404</t>
  </si>
  <si>
    <t>Transferencias corrientes a otras entidades privadas sin fines de lucro</t>
  </si>
  <si>
    <t>60601</t>
  </si>
  <si>
    <t>Indemnizaciones</t>
  </si>
  <si>
    <t>60201</t>
  </si>
  <si>
    <t>Becas a funcionarios</t>
  </si>
  <si>
    <t>60401</t>
  </si>
  <si>
    <t>Transferencias corrientes a asociaciones</t>
  </si>
  <si>
    <t>Programa: 927</t>
  </si>
  <si>
    <t>Servicio Jurisdiccional</t>
  </si>
  <si>
    <t>00205</t>
  </si>
  <si>
    <t>Dietas</t>
  </si>
  <si>
    <t>00202</t>
  </si>
  <si>
    <t>Recargo de funciones</t>
  </si>
  <si>
    <t>60701</t>
  </si>
  <si>
    <t>Transferencias corrientes a organismos internacionales</t>
  </si>
  <si>
    <t>Programa: 928</t>
  </si>
  <si>
    <t>Organismo de Investigación Judicial</t>
  </si>
  <si>
    <t>10305</t>
  </si>
  <si>
    <t>Servicios aduaneros</t>
  </si>
  <si>
    <t>20204</t>
  </si>
  <si>
    <t>Alimentos para animales</t>
  </si>
  <si>
    <t>20103</t>
  </si>
  <si>
    <t>Productos veterinarios</t>
  </si>
  <si>
    <t>50202</t>
  </si>
  <si>
    <t>Vías de comunicación terrestre</t>
  </si>
  <si>
    <t>50301</t>
  </si>
  <si>
    <t>Terrenos</t>
  </si>
  <si>
    <t>Partida: 7</t>
  </si>
  <si>
    <t>Transferencias de Capital</t>
  </si>
  <si>
    <t>70107</t>
  </si>
  <si>
    <t xml:space="preserve">Fondos en fideicomiso para gasto de capital </t>
  </si>
  <si>
    <t>Partida: 9</t>
  </si>
  <si>
    <t>Cuentas Especiales</t>
  </si>
  <si>
    <t>90202</t>
  </si>
  <si>
    <t>Sumas con destino específico sin asignación presupuestaria</t>
  </si>
  <si>
    <t>90101</t>
  </si>
  <si>
    <t>Gastos confidenciales</t>
  </si>
  <si>
    <t>Programa: 929</t>
  </si>
  <si>
    <t>Ministerio Público</t>
  </si>
  <si>
    <t>50299</t>
  </si>
  <si>
    <t>Otras construcciones adiciones y mejoras</t>
  </si>
  <si>
    <t>Programa: 930</t>
  </si>
  <si>
    <t>Defensa Pública</t>
  </si>
  <si>
    <t>10102</t>
  </si>
  <si>
    <t>Alquiler de maquinaria, equipo y mobiliario</t>
  </si>
  <si>
    <t>Programa: 950</t>
  </si>
  <si>
    <t>Servicio de Atención y Protección de Víctimas y Testigos</t>
  </si>
  <si>
    <t>Programa: 951</t>
  </si>
  <si>
    <t>Administración Fondo de Jubilaciones y Pensiones</t>
  </si>
  <si>
    <t>00103</t>
  </si>
  <si>
    <t>Servicios especiales</t>
  </si>
  <si>
    <t>10402</t>
  </si>
  <si>
    <t xml:space="preserve">Servicios jurídicos </t>
  </si>
  <si>
    <t>19905</t>
  </si>
  <si>
    <t>Deducibles</t>
  </si>
  <si>
    <t>60106</t>
  </si>
  <si>
    <t xml:space="preserve">Transferencias corrientes a Instituciones  Públicas Financieras </t>
  </si>
  <si>
    <t>Liquidación Presupuestaria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</si>
</sst>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dd/mm/yyyy"/>
    <numFmt numFmtId="165" formatCode="[$-10409]#,##0.00;\-#,##0.00"/>
  </numFmts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ahoma"/>
    </font>
    <font>
      <b/>
      <sz val="10"/>
      <color rgb="FF000000"/>
      <name val="Tahoma"/>
    </font>
    <font>
      <b/>
      <sz val="8"/>
      <color rgb="FF000000"/>
      <name val="Tahoma"/>
    </font>
    <font>
      <b/>
      <sz val="8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</fills>
  <borders count="2">
    <border>
      <left/>
      <right/>
      <top/>
      <bottom/>
      <diagonal/>
    </border>
    <border>
      <left/>
      <right/>
      <top style="thick">
        <color rgb="FF000000"/>
      </top>
      <bottom/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164" fontId="4" fillId="0" borderId="0" xfId="0" applyNumberFormat="1" applyFont="1" applyAlignment="1">
      <alignment horizontal="left" vertical="top" wrapText="1" readingOrder="1"/>
    </xf>
    <xf numFmtId="0" fontId="5" fillId="2" borderId="0" xfId="0" applyFont="1" applyFill="1" applyAlignment="1">
      <alignment horizontal="center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165" fontId="5" fillId="3" borderId="0" xfId="0" applyNumberFormat="1" applyFont="1" applyFill="1" applyAlignment="1">
      <alignment horizontal="right" vertical="top" wrapText="1" readingOrder="1"/>
    </xf>
    <xf numFmtId="0" fontId="5" fillId="4" borderId="0" xfId="0" applyFont="1" applyFill="1" applyAlignment="1">
      <alignment horizontal="left" vertical="top" wrapText="1" readingOrder="1"/>
    </xf>
    <xf numFmtId="165" fontId="5" fillId="4" borderId="0" xfId="0" applyNumberFormat="1" applyFont="1" applyFill="1" applyAlignment="1">
      <alignment horizontal="right" vertical="top" wrapText="1" readingOrder="1"/>
    </xf>
    <xf numFmtId="0" fontId="6" fillId="0" borderId="0" xfId="0" applyFont="1" applyAlignment="1">
      <alignment horizontal="left" vertical="top" wrapText="1" readingOrder="1"/>
    </xf>
    <xf numFmtId="165" fontId="6" fillId="0" borderId="0" xfId="0" applyNumberFormat="1" applyFont="1" applyAlignment="1">
      <alignment horizontal="right" vertical="top" wrapText="1" readingOrder="1"/>
    </xf>
    <xf numFmtId="165" fontId="6" fillId="0" borderId="0" xfId="0" applyNumberFormat="1" applyFont="1" applyAlignment="1">
      <alignment horizontal="right" vertical="top" wrapText="1" readingOrder="1"/>
    </xf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6" fillId="0" borderId="0" xfId="0" applyFont="1" applyAlignment="1">
      <alignment vertical="top" wrapText="1" readingOrder="1"/>
    </xf>
    <xf numFmtId="0" fontId="5" fillId="4" borderId="0" xfId="0" applyFont="1" applyFill="1" applyAlignment="1">
      <alignment vertical="top" wrapText="1" readingOrder="1"/>
    </xf>
    <xf numFmtId="165" fontId="5" fillId="4" borderId="0" xfId="0" applyNumberFormat="1" applyFont="1" applyFill="1" applyAlignment="1">
      <alignment horizontal="right" vertical="top" wrapText="1" readingOrder="1"/>
    </xf>
    <xf numFmtId="165" fontId="5" fillId="3" borderId="0" xfId="0" applyNumberFormat="1" applyFont="1" applyFill="1" applyAlignment="1">
      <alignment horizontal="right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5" fillId="3" borderId="0" xfId="0" applyFont="1" applyFill="1" applyAlignment="1">
      <alignment vertical="top" wrapText="1" readingOrder="1"/>
    </xf>
    <xf numFmtId="0" fontId="5" fillId="2" borderId="0" xfId="0" applyFont="1" applyFill="1" applyAlignment="1">
      <alignment horizontal="center" vertical="top" wrapText="1" readingOrder="1"/>
    </xf>
    <xf numFmtId="0" fontId="4" fillId="0" borderId="0" xfId="0" applyFont="1" applyAlignment="1">
      <alignment horizontal="left" vertical="top" wrapText="1" readingOrder="1"/>
    </xf>
    <xf numFmtId="0" fontId="4" fillId="0" borderId="0" xfId="0" applyFont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DCDCDC"/>
      <rgbColor rgb="00B0C4D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0</xdr:rowOff>
    </xdr:from>
    <xdr:to>
      <xdr:col>22</xdr:col>
      <xdr:colOff>698500</xdr:colOff>
      <xdr:row>15</xdr:row>
      <xdr:rowOff>571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2</xdr:col>
      <xdr:colOff>825500</xdr:colOff>
      <xdr:row>13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674"/>
  <sheetViews>
    <sheetView showGridLines="0" tabSelected="1" workbookViewId="0">
      <selection activeCell="S678" sqref="S678"/>
    </sheetView>
  </sheetViews>
  <sheetFormatPr baseColWidth="10" defaultRowHeight="14.4" x14ac:dyDescent="0.3"/>
  <cols>
    <col min="1" max="1" width="1.33203125" customWidth="1"/>
    <col min="2" max="2" width="0.44140625" customWidth="1"/>
    <col min="3" max="3" width="12.44140625" customWidth="1"/>
    <col min="4" max="4" width="2" customWidth="1"/>
    <col min="5" max="6" width="5.44140625" customWidth="1"/>
    <col min="7" max="7" width="0" hidden="1" customWidth="1"/>
    <col min="8" max="8" width="0.44140625" customWidth="1"/>
    <col min="9" max="9" width="25.6640625" customWidth="1"/>
    <col min="10" max="10" width="5" customWidth="1"/>
    <col min="11" max="12" width="18.88671875" customWidth="1"/>
    <col min="13" max="13" width="1.33203125" customWidth="1"/>
    <col min="14" max="14" width="6.88671875" customWidth="1"/>
    <col min="15" max="15" width="10.6640625" customWidth="1"/>
    <col min="16" max="16" width="5.5546875" customWidth="1"/>
    <col min="17" max="17" width="0" hidden="1" customWidth="1"/>
    <col min="18" max="18" width="13.33203125" customWidth="1"/>
    <col min="19" max="19" width="12.44140625" customWidth="1"/>
    <col min="20" max="20" width="2.109375" customWidth="1"/>
    <col min="21" max="21" width="4.33203125" customWidth="1"/>
    <col min="22" max="22" width="18.88671875" customWidth="1"/>
    <col min="23" max="23" width="10.5546875" customWidth="1"/>
    <col min="24" max="24" width="4.21875" customWidth="1"/>
    <col min="25" max="25" width="4.109375" customWidth="1"/>
    <col min="26" max="26" width="0" hidden="1" customWidth="1"/>
    <col min="27" max="27" width="144.44140625" customWidth="1"/>
  </cols>
  <sheetData>
    <row r="1" spans="2:23" ht="14.1" customHeight="1" x14ac:dyDescent="0.3">
      <c r="E1" s="23" t="s">
        <v>0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2:23" ht="7.05" customHeight="1" x14ac:dyDescent="0.3">
      <c r="E2" s="23" t="s">
        <v>1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U2" s="12"/>
      <c r="V2" s="12"/>
      <c r="W2" s="12"/>
    </row>
    <row r="3" spans="2:23" ht="5.55" customHeight="1" x14ac:dyDescent="0.3">
      <c r="B3" s="12"/>
      <c r="C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U3" s="12"/>
      <c r="V3" s="12"/>
      <c r="W3" s="12"/>
    </row>
    <row r="4" spans="2:23" ht="1.5" customHeight="1" x14ac:dyDescent="0.3">
      <c r="B4" s="12"/>
      <c r="C4" s="12"/>
      <c r="U4" s="12"/>
      <c r="V4" s="12"/>
      <c r="W4" s="12"/>
    </row>
    <row r="5" spans="2:23" ht="14.25" customHeight="1" x14ac:dyDescent="0.3">
      <c r="B5" s="12"/>
      <c r="C5" s="12"/>
      <c r="E5" s="23" t="s">
        <v>2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U5" s="12"/>
      <c r="V5" s="12"/>
      <c r="W5" s="12"/>
    </row>
    <row r="6" spans="2:23" ht="14.1" customHeight="1" x14ac:dyDescent="0.3">
      <c r="B6" s="12"/>
      <c r="C6" s="12"/>
      <c r="U6" s="12"/>
      <c r="V6" s="12"/>
      <c r="W6" s="12"/>
    </row>
    <row r="7" spans="2:23" ht="13.65" customHeight="1" x14ac:dyDescent="0.3">
      <c r="B7" s="12"/>
      <c r="C7" s="12"/>
      <c r="O7" s="24" t="s">
        <v>3</v>
      </c>
      <c r="P7" s="12"/>
      <c r="R7" s="13" t="s">
        <v>4</v>
      </c>
      <c r="S7" s="12"/>
      <c r="U7" s="12"/>
      <c r="V7" s="12"/>
      <c r="W7" s="12"/>
    </row>
    <row r="8" spans="2:23" ht="0.6" customHeight="1" x14ac:dyDescent="0.3">
      <c r="B8" s="12"/>
      <c r="C8" s="12"/>
      <c r="O8" s="12"/>
      <c r="P8" s="12"/>
      <c r="U8" s="12"/>
      <c r="V8" s="12"/>
      <c r="W8" s="12"/>
    </row>
    <row r="9" spans="2:23" ht="0" hidden="1" customHeight="1" x14ac:dyDescent="0.3">
      <c r="B9" s="12"/>
      <c r="C9" s="12"/>
      <c r="R9" s="13" t="s">
        <v>5</v>
      </c>
      <c r="S9" s="12"/>
      <c r="U9" s="12"/>
      <c r="V9" s="12"/>
      <c r="W9" s="12"/>
    </row>
    <row r="10" spans="2:23" ht="13.5" customHeight="1" x14ac:dyDescent="0.3">
      <c r="B10" s="12"/>
      <c r="C10" s="12"/>
      <c r="O10" s="24" t="s">
        <v>6</v>
      </c>
      <c r="P10" s="12"/>
      <c r="R10" s="12"/>
      <c r="S10" s="12"/>
      <c r="U10" s="12"/>
      <c r="V10" s="12"/>
      <c r="W10" s="12"/>
    </row>
    <row r="11" spans="2:23" ht="0.6" customHeight="1" x14ac:dyDescent="0.3">
      <c r="B11" s="12"/>
      <c r="C11" s="12"/>
      <c r="O11" s="12"/>
      <c r="P11" s="12"/>
      <c r="U11" s="12"/>
      <c r="V11" s="12"/>
      <c r="W11" s="12"/>
    </row>
    <row r="12" spans="2:23" ht="0" hidden="1" customHeight="1" x14ac:dyDescent="0.3">
      <c r="B12" s="12"/>
      <c r="C12" s="12"/>
      <c r="U12" s="12"/>
      <c r="V12" s="12"/>
      <c r="W12" s="12"/>
    </row>
    <row r="13" spans="2:23" ht="14.1" customHeight="1" x14ac:dyDescent="0.3">
      <c r="B13" s="12"/>
      <c r="C13" s="12"/>
      <c r="O13" s="24" t="s">
        <v>7</v>
      </c>
      <c r="P13" s="12"/>
      <c r="R13" s="13" t="s">
        <v>8</v>
      </c>
      <c r="S13" s="12"/>
      <c r="U13" s="12"/>
      <c r="V13" s="12"/>
      <c r="W13" s="12"/>
    </row>
    <row r="14" spans="2:23" ht="18.75" customHeight="1" x14ac:dyDescent="0.3">
      <c r="B14" s="12"/>
      <c r="C14" s="12"/>
      <c r="U14" s="12"/>
      <c r="V14" s="12"/>
      <c r="W14" s="12"/>
    </row>
    <row r="15" spans="2:23" ht="2.5499999999999998" customHeight="1" x14ac:dyDescent="0.3">
      <c r="U15" s="12"/>
      <c r="V15" s="12"/>
      <c r="W15" s="12"/>
    </row>
    <row r="16" spans="2:23" ht="9.4499999999999993" customHeight="1" x14ac:dyDescent="0.3">
      <c r="E16" s="25" t="s">
        <v>278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U16" s="12"/>
      <c r="V16" s="12"/>
      <c r="W16" s="12"/>
    </row>
    <row r="17" spans="2:25" x14ac:dyDescent="0.3"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2:25" ht="7.05" customHeight="1" x14ac:dyDescent="0.3"/>
    <row r="19" spans="2:25" ht="7.05" customHeight="1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2:25" ht="14.1" customHeight="1" x14ac:dyDescent="0.3"/>
    <row r="21" spans="2:25" ht="14.1" customHeight="1" x14ac:dyDescent="0.3">
      <c r="B21" s="21" t="s">
        <v>9</v>
      </c>
      <c r="C21" s="12"/>
      <c r="D21" s="12"/>
      <c r="E21" s="12"/>
      <c r="F21" s="12"/>
      <c r="H21" s="21" t="s">
        <v>10</v>
      </c>
      <c r="I21" s="12"/>
      <c r="J21" s="12"/>
      <c r="K21" s="12"/>
      <c r="L21" s="12"/>
      <c r="M21" s="12"/>
    </row>
    <row r="22" spans="2:25" ht="14.1" customHeight="1" x14ac:dyDescent="0.3">
      <c r="B22" s="21" t="s">
        <v>11</v>
      </c>
      <c r="C22" s="12"/>
      <c r="D22" s="12"/>
      <c r="E22" s="12"/>
      <c r="F22" s="12"/>
      <c r="H22" s="22" t="s">
        <v>12</v>
      </c>
      <c r="I22" s="12"/>
      <c r="J22" s="12"/>
      <c r="K22" s="12"/>
      <c r="L22" s="12"/>
      <c r="M22" s="12"/>
    </row>
    <row r="23" spans="2:25" ht="0" hidden="1" customHeight="1" x14ac:dyDescent="0.3"/>
    <row r="24" spans="2:25" ht="14.1" customHeight="1" x14ac:dyDescent="0.3">
      <c r="B24" s="21" t="s">
        <v>13</v>
      </c>
      <c r="C24" s="12"/>
      <c r="D24" s="12"/>
      <c r="E24" s="12"/>
      <c r="F24" s="12"/>
      <c r="H24" s="21" t="s">
        <v>12</v>
      </c>
      <c r="I24" s="12"/>
      <c r="J24" s="12"/>
      <c r="K24" s="12"/>
      <c r="L24" s="12"/>
      <c r="M24" s="12"/>
    </row>
    <row r="25" spans="2:25" ht="14.1" customHeight="1" x14ac:dyDescent="0.3">
      <c r="B25" s="21" t="s">
        <v>14</v>
      </c>
      <c r="C25" s="12"/>
      <c r="D25" s="12"/>
      <c r="E25" s="12"/>
      <c r="F25" s="12"/>
      <c r="H25" s="22" t="s">
        <v>15</v>
      </c>
      <c r="I25" s="12"/>
      <c r="J25" s="12"/>
      <c r="K25" s="12"/>
      <c r="L25" s="12"/>
      <c r="M25" s="12"/>
    </row>
    <row r="26" spans="2:25" ht="10.5" customHeight="1" x14ac:dyDescent="0.3"/>
    <row r="27" spans="2:25" x14ac:dyDescent="0.3">
      <c r="C27" s="21" t="s">
        <v>16</v>
      </c>
      <c r="D27" s="12"/>
      <c r="E27" s="12"/>
      <c r="F27" s="12"/>
      <c r="I27" s="3">
        <v>45810.105612268497</v>
      </c>
    </row>
    <row r="28" spans="2:25" ht="5.55" customHeight="1" x14ac:dyDescent="0.3"/>
    <row r="29" spans="2:25" ht="10.35" customHeight="1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2:25" ht="20.399999999999999" x14ac:dyDescent="0.3">
      <c r="B30" s="20" t="s">
        <v>17</v>
      </c>
      <c r="C30" s="12"/>
      <c r="D30" s="12"/>
      <c r="E30" s="4" t="s">
        <v>18</v>
      </c>
      <c r="F30" s="20" t="s">
        <v>19</v>
      </c>
      <c r="G30" s="12"/>
      <c r="H30" s="12"/>
      <c r="I30" s="12"/>
      <c r="J30" s="12"/>
      <c r="K30" s="4" t="s">
        <v>20</v>
      </c>
      <c r="L30" s="4" t="s">
        <v>21</v>
      </c>
      <c r="M30" s="20" t="s">
        <v>22</v>
      </c>
      <c r="N30" s="12"/>
      <c r="O30" s="12"/>
      <c r="P30" s="20" t="s">
        <v>23</v>
      </c>
      <c r="Q30" s="12"/>
      <c r="R30" s="12"/>
      <c r="S30" s="20" t="s">
        <v>24</v>
      </c>
      <c r="T30" s="12"/>
      <c r="U30" s="12"/>
      <c r="V30" s="4" t="s">
        <v>25</v>
      </c>
      <c r="W30" s="20" t="s">
        <v>26</v>
      </c>
      <c r="X30" s="12"/>
      <c r="Y30" s="12"/>
    </row>
    <row r="31" spans="2:25" x14ac:dyDescent="0.3">
      <c r="B31" s="18" t="s">
        <v>27</v>
      </c>
      <c r="C31" s="12"/>
      <c r="D31" s="12"/>
      <c r="E31" s="5" t="s">
        <v>28</v>
      </c>
      <c r="F31" s="19" t="s">
        <v>29</v>
      </c>
      <c r="G31" s="12"/>
      <c r="H31" s="12"/>
      <c r="I31" s="12"/>
      <c r="J31" s="12"/>
      <c r="K31" s="6">
        <v>100358216687</v>
      </c>
      <c r="L31" s="6">
        <f>+L32+L48+L85+L109+L124</f>
        <v>100358216687</v>
      </c>
      <c r="M31" s="17">
        <v>2868553731.7600002</v>
      </c>
      <c r="N31" s="12"/>
      <c r="O31" s="12"/>
      <c r="P31" s="17">
        <v>13940257190.700001</v>
      </c>
      <c r="Q31" s="12"/>
      <c r="R31" s="12"/>
      <c r="S31" s="17">
        <v>35294130276.190002</v>
      </c>
      <c r="T31" s="12"/>
      <c r="U31" s="12"/>
      <c r="V31" s="6">
        <v>35190525620.809998</v>
      </c>
      <c r="W31" s="17">
        <f>+W32+W48+W85+W109+W124</f>
        <v>48255275488.349998</v>
      </c>
      <c r="X31" s="12"/>
      <c r="Y31" s="12"/>
    </row>
    <row r="32" spans="2:25" x14ac:dyDescent="0.3">
      <c r="B32" s="15" t="s">
        <v>30</v>
      </c>
      <c r="C32" s="12"/>
      <c r="D32" s="12"/>
      <c r="E32" s="7" t="s">
        <v>28</v>
      </c>
      <c r="F32" s="15" t="s">
        <v>31</v>
      </c>
      <c r="G32" s="12"/>
      <c r="H32" s="12"/>
      <c r="I32" s="12"/>
      <c r="J32" s="12"/>
      <c r="K32" s="8">
        <v>63598783404</v>
      </c>
      <c r="L32" s="8">
        <v>63598783404</v>
      </c>
      <c r="M32" s="16">
        <v>0</v>
      </c>
      <c r="N32" s="12"/>
      <c r="O32" s="12"/>
      <c r="P32" s="16">
        <v>4439686420.5</v>
      </c>
      <c r="Q32" s="12"/>
      <c r="R32" s="12"/>
      <c r="S32" s="16">
        <v>26610262681.380001</v>
      </c>
      <c r="T32" s="12"/>
      <c r="U32" s="12"/>
      <c r="V32" s="8">
        <v>26578673196.07</v>
      </c>
      <c r="W32" s="16">
        <v>32548834302.119999</v>
      </c>
      <c r="X32" s="12"/>
      <c r="Y32" s="12"/>
    </row>
    <row r="33" spans="2:25" x14ac:dyDescent="0.3">
      <c r="B33" s="14" t="s">
        <v>32</v>
      </c>
      <c r="C33" s="12"/>
      <c r="D33" s="12"/>
      <c r="E33" s="9" t="s">
        <v>33</v>
      </c>
      <c r="F33" s="14" t="s">
        <v>34</v>
      </c>
      <c r="G33" s="12"/>
      <c r="H33" s="12"/>
      <c r="I33" s="12"/>
      <c r="J33" s="12"/>
      <c r="K33" s="10">
        <v>6462947077</v>
      </c>
      <c r="L33" s="10">
        <v>6462947077</v>
      </c>
      <c r="M33" s="11">
        <v>0</v>
      </c>
      <c r="N33" s="12"/>
      <c r="O33" s="12"/>
      <c r="P33" s="11">
        <v>0</v>
      </c>
      <c r="Q33" s="12"/>
      <c r="R33" s="12"/>
      <c r="S33" s="11">
        <v>2438932799.8499999</v>
      </c>
      <c r="T33" s="12"/>
      <c r="U33" s="12"/>
      <c r="V33" s="10">
        <v>2438932799.8499999</v>
      </c>
      <c r="W33" s="11">
        <v>4024014277.1500001</v>
      </c>
      <c r="X33" s="12"/>
      <c r="Y33" s="12"/>
    </row>
    <row r="34" spans="2:25" x14ac:dyDescent="0.3">
      <c r="B34" s="14" t="s">
        <v>35</v>
      </c>
      <c r="C34" s="12"/>
      <c r="D34" s="12"/>
      <c r="E34" s="9" t="s">
        <v>33</v>
      </c>
      <c r="F34" s="14" t="s">
        <v>36</v>
      </c>
      <c r="G34" s="12"/>
      <c r="H34" s="12"/>
      <c r="I34" s="12"/>
      <c r="J34" s="12"/>
      <c r="K34" s="10">
        <v>7220027565</v>
      </c>
      <c r="L34" s="10">
        <v>7220027565</v>
      </c>
      <c r="M34" s="11">
        <v>0</v>
      </c>
      <c r="N34" s="12"/>
      <c r="O34" s="12"/>
      <c r="P34" s="11">
        <v>0</v>
      </c>
      <c r="Q34" s="12"/>
      <c r="R34" s="12"/>
      <c r="S34" s="11">
        <v>2790989469.6599998</v>
      </c>
      <c r="T34" s="12"/>
      <c r="U34" s="12"/>
      <c r="V34" s="10">
        <v>2790989469.6599998</v>
      </c>
      <c r="W34" s="11">
        <v>4429038095.3400002</v>
      </c>
      <c r="X34" s="12"/>
      <c r="Y34" s="12"/>
    </row>
    <row r="35" spans="2:25" x14ac:dyDescent="0.3">
      <c r="B35" s="14" t="s">
        <v>37</v>
      </c>
      <c r="C35" s="12"/>
      <c r="D35" s="12"/>
      <c r="E35" s="9" t="s">
        <v>33</v>
      </c>
      <c r="F35" s="14" t="s">
        <v>38</v>
      </c>
      <c r="G35" s="12"/>
      <c r="H35" s="12"/>
      <c r="I35" s="12"/>
      <c r="J35" s="12"/>
      <c r="K35" s="10">
        <v>42272841</v>
      </c>
      <c r="L35" s="10">
        <v>42272841</v>
      </c>
      <c r="M35" s="11">
        <v>0</v>
      </c>
      <c r="N35" s="12"/>
      <c r="O35" s="12"/>
      <c r="P35" s="11">
        <v>0</v>
      </c>
      <c r="Q35" s="12"/>
      <c r="R35" s="12"/>
      <c r="S35" s="11">
        <v>15850310.77</v>
      </c>
      <c r="T35" s="12"/>
      <c r="U35" s="12"/>
      <c r="V35" s="10">
        <v>15850310.77</v>
      </c>
      <c r="W35" s="11">
        <v>26422530.23</v>
      </c>
      <c r="X35" s="12"/>
      <c r="Y35" s="12"/>
    </row>
    <row r="36" spans="2:25" x14ac:dyDescent="0.3">
      <c r="B36" s="14" t="s">
        <v>39</v>
      </c>
      <c r="C36" s="12"/>
      <c r="D36" s="12"/>
      <c r="E36" s="9" t="s">
        <v>33</v>
      </c>
      <c r="F36" s="14" t="s">
        <v>40</v>
      </c>
      <c r="G36" s="12"/>
      <c r="H36" s="12"/>
      <c r="I36" s="12"/>
      <c r="J36" s="12"/>
      <c r="K36" s="10">
        <v>470263083</v>
      </c>
      <c r="L36" s="10">
        <v>470263083</v>
      </c>
      <c r="M36" s="11">
        <v>0</v>
      </c>
      <c r="N36" s="12"/>
      <c r="O36" s="12"/>
      <c r="P36" s="11">
        <v>0</v>
      </c>
      <c r="Q36" s="12"/>
      <c r="R36" s="12"/>
      <c r="S36" s="11">
        <v>229171247.50999999</v>
      </c>
      <c r="T36" s="12"/>
      <c r="U36" s="12"/>
      <c r="V36" s="10">
        <v>229171247.50999999</v>
      </c>
      <c r="W36" s="11">
        <v>241091835.49000001</v>
      </c>
      <c r="X36" s="12"/>
      <c r="Y36" s="12"/>
    </row>
    <row r="37" spans="2:25" x14ac:dyDescent="0.3">
      <c r="B37" s="14" t="s">
        <v>41</v>
      </c>
      <c r="C37" s="12"/>
      <c r="D37" s="12"/>
      <c r="E37" s="9" t="s">
        <v>33</v>
      </c>
      <c r="F37" s="14" t="s">
        <v>42</v>
      </c>
      <c r="G37" s="12"/>
      <c r="H37" s="12"/>
      <c r="I37" s="12"/>
      <c r="J37" s="12"/>
      <c r="K37" s="10">
        <v>1307944438</v>
      </c>
      <c r="L37" s="10">
        <v>1307944438</v>
      </c>
      <c r="M37" s="11">
        <v>0</v>
      </c>
      <c r="N37" s="12"/>
      <c r="O37" s="12"/>
      <c r="P37" s="11">
        <v>0</v>
      </c>
      <c r="Q37" s="12"/>
      <c r="R37" s="12"/>
      <c r="S37" s="11">
        <v>474349104.22000003</v>
      </c>
      <c r="T37" s="12"/>
      <c r="U37" s="12"/>
      <c r="V37" s="10">
        <v>474349104.22000003</v>
      </c>
      <c r="W37" s="11">
        <v>833595333.77999997</v>
      </c>
      <c r="X37" s="12"/>
      <c r="Y37" s="12"/>
    </row>
    <row r="38" spans="2:25" x14ac:dyDescent="0.3">
      <c r="B38" s="14" t="s">
        <v>43</v>
      </c>
      <c r="C38" s="12"/>
      <c r="D38" s="12"/>
      <c r="E38" s="9" t="s">
        <v>33</v>
      </c>
      <c r="F38" s="14" t="s">
        <v>44</v>
      </c>
      <c r="G38" s="12"/>
      <c r="H38" s="12"/>
      <c r="I38" s="12"/>
      <c r="J38" s="12"/>
      <c r="K38" s="10">
        <v>18912725146</v>
      </c>
      <c r="L38" s="10">
        <v>18912725146</v>
      </c>
      <c r="M38" s="11">
        <v>0</v>
      </c>
      <c r="N38" s="12"/>
      <c r="O38" s="12"/>
      <c r="P38" s="11">
        <v>0</v>
      </c>
      <c r="Q38" s="12"/>
      <c r="R38" s="12"/>
      <c r="S38" s="11">
        <v>8309930362.4899998</v>
      </c>
      <c r="T38" s="12"/>
      <c r="U38" s="12"/>
      <c r="V38" s="10">
        <v>8309930362.4899998</v>
      </c>
      <c r="W38" s="11">
        <v>10602794783.51</v>
      </c>
      <c r="X38" s="12"/>
      <c r="Y38" s="12"/>
    </row>
    <row r="39" spans="2:25" x14ac:dyDescent="0.3">
      <c r="B39" s="14" t="s">
        <v>45</v>
      </c>
      <c r="C39" s="12"/>
      <c r="D39" s="12"/>
      <c r="E39" s="9" t="s">
        <v>33</v>
      </c>
      <c r="F39" s="14" t="s">
        <v>46</v>
      </c>
      <c r="G39" s="12"/>
      <c r="H39" s="12"/>
      <c r="I39" s="12"/>
      <c r="J39" s="12"/>
      <c r="K39" s="10">
        <v>7678194247</v>
      </c>
      <c r="L39" s="10">
        <v>7678194247</v>
      </c>
      <c r="M39" s="11">
        <v>0</v>
      </c>
      <c r="N39" s="12"/>
      <c r="O39" s="12"/>
      <c r="P39" s="11">
        <v>0</v>
      </c>
      <c r="Q39" s="12"/>
      <c r="R39" s="12"/>
      <c r="S39" s="11">
        <v>2991317664</v>
      </c>
      <c r="T39" s="12"/>
      <c r="U39" s="12"/>
      <c r="V39" s="10">
        <v>2991317664</v>
      </c>
      <c r="W39" s="11">
        <v>4686876583</v>
      </c>
      <c r="X39" s="12"/>
      <c r="Y39" s="12"/>
    </row>
    <row r="40" spans="2:25" x14ac:dyDescent="0.3">
      <c r="B40" s="14" t="s">
        <v>47</v>
      </c>
      <c r="C40" s="12"/>
      <c r="D40" s="12"/>
      <c r="E40" s="9" t="s">
        <v>33</v>
      </c>
      <c r="F40" s="14" t="s">
        <v>48</v>
      </c>
      <c r="G40" s="12"/>
      <c r="H40" s="12"/>
      <c r="I40" s="12"/>
      <c r="J40" s="12"/>
      <c r="K40" s="10">
        <v>3709232743</v>
      </c>
      <c r="L40" s="10">
        <v>3709232743</v>
      </c>
      <c r="M40" s="11">
        <v>0</v>
      </c>
      <c r="N40" s="12"/>
      <c r="O40" s="12"/>
      <c r="P40" s="11">
        <v>0</v>
      </c>
      <c r="Q40" s="12"/>
      <c r="R40" s="12"/>
      <c r="S40" s="11">
        <v>3508876514.6399999</v>
      </c>
      <c r="T40" s="12"/>
      <c r="U40" s="12"/>
      <c r="V40" s="10">
        <v>3508876514.6399999</v>
      </c>
      <c r="W40" s="11">
        <v>200356228.36000001</v>
      </c>
      <c r="X40" s="12"/>
      <c r="Y40" s="12"/>
    </row>
    <row r="41" spans="2:25" x14ac:dyDescent="0.3">
      <c r="B41" s="14" t="s">
        <v>49</v>
      </c>
      <c r="C41" s="12"/>
      <c r="D41" s="12"/>
      <c r="E41" s="9" t="s">
        <v>33</v>
      </c>
      <c r="F41" s="14" t="s">
        <v>50</v>
      </c>
      <c r="G41" s="12"/>
      <c r="H41" s="12"/>
      <c r="I41" s="12"/>
      <c r="J41" s="12"/>
      <c r="K41" s="10">
        <v>3816967262</v>
      </c>
      <c r="L41" s="10">
        <v>3816967262</v>
      </c>
      <c r="M41" s="11">
        <v>0</v>
      </c>
      <c r="N41" s="12"/>
      <c r="O41" s="12"/>
      <c r="P41" s="11">
        <v>0</v>
      </c>
      <c r="Q41" s="12"/>
      <c r="R41" s="12"/>
      <c r="S41" s="11">
        <v>12728135.24</v>
      </c>
      <c r="T41" s="12"/>
      <c r="U41" s="12"/>
      <c r="V41" s="10">
        <v>12728135.24</v>
      </c>
      <c r="W41" s="11">
        <v>3804239126.7600002</v>
      </c>
      <c r="X41" s="12"/>
      <c r="Y41" s="12"/>
    </row>
    <row r="42" spans="2:25" x14ac:dyDescent="0.3">
      <c r="B42" s="14" t="s">
        <v>51</v>
      </c>
      <c r="C42" s="12"/>
      <c r="D42" s="12"/>
      <c r="E42" s="9" t="s">
        <v>33</v>
      </c>
      <c r="F42" s="14" t="s">
        <v>52</v>
      </c>
      <c r="G42" s="12"/>
      <c r="H42" s="12"/>
      <c r="I42" s="12"/>
      <c r="J42" s="12"/>
      <c r="K42" s="10">
        <v>6577397985</v>
      </c>
      <c r="L42" s="10">
        <v>6577397985</v>
      </c>
      <c r="M42" s="11">
        <v>0</v>
      </c>
      <c r="N42" s="12"/>
      <c r="O42" s="12"/>
      <c r="P42" s="11">
        <v>3623106728.6700001</v>
      </c>
      <c r="Q42" s="12"/>
      <c r="R42" s="12"/>
      <c r="S42" s="11">
        <v>2954291256.3299999</v>
      </c>
      <c r="T42" s="12"/>
      <c r="U42" s="12"/>
      <c r="V42" s="10">
        <v>2954291256.3299999</v>
      </c>
      <c r="W42" s="11">
        <v>0</v>
      </c>
      <c r="X42" s="12"/>
      <c r="Y42" s="12"/>
    </row>
    <row r="43" spans="2:25" x14ac:dyDescent="0.3">
      <c r="B43" s="14" t="s">
        <v>53</v>
      </c>
      <c r="C43" s="12"/>
      <c r="D43" s="12"/>
      <c r="E43" s="9" t="s">
        <v>33</v>
      </c>
      <c r="F43" s="14" t="s">
        <v>54</v>
      </c>
      <c r="G43" s="12"/>
      <c r="H43" s="12"/>
      <c r="I43" s="12"/>
      <c r="J43" s="12"/>
      <c r="K43" s="10">
        <v>873797000</v>
      </c>
      <c r="L43" s="10">
        <v>873797000</v>
      </c>
      <c r="M43" s="11">
        <v>0</v>
      </c>
      <c r="N43" s="12"/>
      <c r="O43" s="12"/>
      <c r="P43" s="11">
        <v>47708159.409999996</v>
      </c>
      <c r="Q43" s="12"/>
      <c r="R43" s="12"/>
      <c r="S43" s="11">
        <v>389190340.58999997</v>
      </c>
      <c r="T43" s="12"/>
      <c r="U43" s="12"/>
      <c r="V43" s="10">
        <v>357600855.27999997</v>
      </c>
      <c r="W43" s="11">
        <v>436898500</v>
      </c>
      <c r="X43" s="12"/>
      <c r="Y43" s="12"/>
    </row>
    <row r="44" spans="2:25" x14ac:dyDescent="0.3">
      <c r="B44" s="14" t="s">
        <v>55</v>
      </c>
      <c r="C44" s="12"/>
      <c r="D44" s="12"/>
      <c r="E44" s="9" t="s">
        <v>33</v>
      </c>
      <c r="F44" s="14" t="s">
        <v>56</v>
      </c>
      <c r="G44" s="12"/>
      <c r="H44" s="12"/>
      <c r="I44" s="12"/>
      <c r="J44" s="12"/>
      <c r="K44" s="10">
        <v>687054107</v>
      </c>
      <c r="L44" s="10">
        <v>687054107</v>
      </c>
      <c r="M44" s="11">
        <v>0</v>
      </c>
      <c r="N44" s="12"/>
      <c r="O44" s="12"/>
      <c r="P44" s="11">
        <v>80933865.489999995</v>
      </c>
      <c r="Q44" s="12"/>
      <c r="R44" s="12"/>
      <c r="S44" s="11">
        <v>262593188.00999999</v>
      </c>
      <c r="T44" s="12"/>
      <c r="U44" s="12"/>
      <c r="V44" s="10">
        <v>262593188.00999999</v>
      </c>
      <c r="W44" s="11">
        <v>343527053.5</v>
      </c>
      <c r="X44" s="12"/>
      <c r="Y44" s="12"/>
    </row>
    <row r="45" spans="2:25" x14ac:dyDescent="0.3">
      <c r="B45" s="14" t="s">
        <v>57</v>
      </c>
      <c r="C45" s="12"/>
      <c r="D45" s="12"/>
      <c r="E45" s="9" t="s">
        <v>33</v>
      </c>
      <c r="F45" s="14" t="s">
        <v>58</v>
      </c>
      <c r="G45" s="12"/>
      <c r="H45" s="12"/>
      <c r="I45" s="12"/>
      <c r="J45" s="12"/>
      <c r="K45" s="10">
        <v>1374108214</v>
      </c>
      <c r="L45" s="10">
        <v>1374108214</v>
      </c>
      <c r="M45" s="11">
        <v>0</v>
      </c>
      <c r="N45" s="12"/>
      <c r="O45" s="12"/>
      <c r="P45" s="11">
        <v>161867730.97999999</v>
      </c>
      <c r="Q45" s="12"/>
      <c r="R45" s="12"/>
      <c r="S45" s="11">
        <v>525186376.01999998</v>
      </c>
      <c r="T45" s="12"/>
      <c r="U45" s="12"/>
      <c r="V45" s="10">
        <v>525186376.01999998</v>
      </c>
      <c r="W45" s="11">
        <v>687054107</v>
      </c>
      <c r="X45" s="12"/>
      <c r="Y45" s="12"/>
    </row>
    <row r="46" spans="2:25" x14ac:dyDescent="0.3">
      <c r="B46" s="14" t="s">
        <v>59</v>
      </c>
      <c r="C46" s="12"/>
      <c r="D46" s="12"/>
      <c r="E46" s="9" t="s">
        <v>33</v>
      </c>
      <c r="F46" s="14" t="s">
        <v>60</v>
      </c>
      <c r="G46" s="12"/>
      <c r="H46" s="12"/>
      <c r="I46" s="12"/>
      <c r="J46" s="12"/>
      <c r="K46" s="10">
        <v>229018036</v>
      </c>
      <c r="L46" s="10">
        <v>229018036</v>
      </c>
      <c r="M46" s="11">
        <v>0</v>
      </c>
      <c r="N46" s="12"/>
      <c r="O46" s="12"/>
      <c r="P46" s="11">
        <v>26977955.309999999</v>
      </c>
      <c r="Q46" s="12"/>
      <c r="R46" s="12"/>
      <c r="S46" s="11">
        <v>87531062.689999998</v>
      </c>
      <c r="T46" s="12"/>
      <c r="U46" s="12"/>
      <c r="V46" s="10">
        <v>87531062.689999998</v>
      </c>
      <c r="W46" s="11">
        <v>114509018</v>
      </c>
      <c r="X46" s="12"/>
      <c r="Y46" s="12"/>
    </row>
    <row r="47" spans="2:25" x14ac:dyDescent="0.3">
      <c r="B47" s="14" t="s">
        <v>61</v>
      </c>
      <c r="C47" s="12"/>
      <c r="D47" s="12"/>
      <c r="E47" s="9" t="s">
        <v>33</v>
      </c>
      <c r="F47" s="14" t="s">
        <v>62</v>
      </c>
      <c r="G47" s="12"/>
      <c r="H47" s="12"/>
      <c r="I47" s="12"/>
      <c r="J47" s="12"/>
      <c r="K47" s="10">
        <v>4236833660</v>
      </c>
      <c r="L47" s="10">
        <v>4236833660</v>
      </c>
      <c r="M47" s="11">
        <v>0</v>
      </c>
      <c r="N47" s="12"/>
      <c r="O47" s="12"/>
      <c r="P47" s="11">
        <v>499091980.63999999</v>
      </c>
      <c r="Q47" s="12"/>
      <c r="R47" s="12"/>
      <c r="S47" s="11">
        <v>1619324849.3599999</v>
      </c>
      <c r="T47" s="12"/>
      <c r="U47" s="12"/>
      <c r="V47" s="10">
        <v>1619324849.3599999</v>
      </c>
      <c r="W47" s="11">
        <v>2118416830</v>
      </c>
      <c r="X47" s="12"/>
      <c r="Y47" s="12"/>
    </row>
    <row r="48" spans="2:25" x14ac:dyDescent="0.3">
      <c r="B48" s="15" t="s">
        <v>63</v>
      </c>
      <c r="C48" s="12"/>
      <c r="D48" s="12"/>
      <c r="E48" s="7" t="s">
        <v>28</v>
      </c>
      <c r="F48" s="15" t="s">
        <v>64</v>
      </c>
      <c r="G48" s="12"/>
      <c r="H48" s="12"/>
      <c r="I48" s="12"/>
      <c r="J48" s="12"/>
      <c r="K48" s="8">
        <v>18836306779</v>
      </c>
      <c r="L48" s="8">
        <v>18836306779</v>
      </c>
      <c r="M48" s="16">
        <v>1198223928.3599999</v>
      </c>
      <c r="N48" s="12"/>
      <c r="O48" s="12"/>
      <c r="P48" s="16">
        <v>5862433603.25</v>
      </c>
      <c r="Q48" s="12"/>
      <c r="R48" s="12"/>
      <c r="S48" s="16">
        <v>5486586402.5799999</v>
      </c>
      <c r="T48" s="12"/>
      <c r="U48" s="12"/>
      <c r="V48" s="8">
        <v>5444919958.4499998</v>
      </c>
      <c r="W48" s="16">
        <v>6289062844.8100004</v>
      </c>
      <c r="X48" s="12"/>
      <c r="Y48" s="12"/>
    </row>
    <row r="49" spans="2:25" x14ac:dyDescent="0.3">
      <c r="B49" s="14" t="s">
        <v>65</v>
      </c>
      <c r="C49" s="12"/>
      <c r="D49" s="12"/>
      <c r="E49" s="9" t="s">
        <v>33</v>
      </c>
      <c r="F49" s="14" t="s">
        <v>66</v>
      </c>
      <c r="G49" s="12"/>
      <c r="H49" s="12"/>
      <c r="I49" s="12"/>
      <c r="J49" s="12"/>
      <c r="K49" s="10">
        <v>6615790</v>
      </c>
      <c r="L49" s="10">
        <v>6615790</v>
      </c>
      <c r="M49" s="11">
        <v>584092</v>
      </c>
      <c r="N49" s="12"/>
      <c r="O49" s="12"/>
      <c r="P49" s="11">
        <v>211931.93</v>
      </c>
      <c r="Q49" s="12"/>
      <c r="R49" s="12"/>
      <c r="S49" s="11">
        <v>2552519.89</v>
      </c>
      <c r="T49" s="12"/>
      <c r="U49" s="12"/>
      <c r="V49" s="10">
        <v>2552519.89</v>
      </c>
      <c r="W49" s="11">
        <v>3267246.18</v>
      </c>
      <c r="X49" s="12"/>
      <c r="Y49" s="12"/>
    </row>
    <row r="50" spans="2:25" x14ac:dyDescent="0.3">
      <c r="B50" s="14" t="s">
        <v>67</v>
      </c>
      <c r="C50" s="12"/>
      <c r="D50" s="12"/>
      <c r="E50" s="9" t="s">
        <v>33</v>
      </c>
      <c r="F50" s="14" t="s">
        <v>68</v>
      </c>
      <c r="G50" s="12"/>
      <c r="H50" s="12"/>
      <c r="I50" s="12"/>
      <c r="J50" s="12"/>
      <c r="K50" s="10">
        <v>2000000</v>
      </c>
      <c r="L50" s="10">
        <v>2000000</v>
      </c>
      <c r="M50" s="11">
        <v>0</v>
      </c>
      <c r="N50" s="12"/>
      <c r="O50" s="12"/>
      <c r="P50" s="11">
        <v>165752.66</v>
      </c>
      <c r="Q50" s="12"/>
      <c r="R50" s="12"/>
      <c r="S50" s="11">
        <v>482151.94</v>
      </c>
      <c r="T50" s="12"/>
      <c r="U50" s="12"/>
      <c r="V50" s="10">
        <v>482151.94</v>
      </c>
      <c r="W50" s="11">
        <v>1352095.4</v>
      </c>
      <c r="X50" s="12"/>
      <c r="Y50" s="12"/>
    </row>
    <row r="51" spans="2:25" x14ac:dyDescent="0.3">
      <c r="B51" s="14" t="s">
        <v>69</v>
      </c>
      <c r="C51" s="12"/>
      <c r="D51" s="12"/>
      <c r="E51" s="9" t="s">
        <v>33</v>
      </c>
      <c r="F51" s="14" t="s">
        <v>70</v>
      </c>
      <c r="G51" s="12"/>
      <c r="H51" s="12"/>
      <c r="I51" s="12"/>
      <c r="J51" s="12"/>
      <c r="K51" s="10">
        <v>55000000</v>
      </c>
      <c r="L51" s="10">
        <v>55000000</v>
      </c>
      <c r="M51" s="11">
        <v>0</v>
      </c>
      <c r="N51" s="12"/>
      <c r="O51" s="12"/>
      <c r="P51" s="11">
        <v>1611092.64</v>
      </c>
      <c r="Q51" s="12"/>
      <c r="R51" s="12"/>
      <c r="S51" s="11">
        <v>26882029.190000001</v>
      </c>
      <c r="T51" s="12"/>
      <c r="U51" s="12"/>
      <c r="V51" s="10">
        <v>26882029.190000001</v>
      </c>
      <c r="W51" s="11">
        <v>26506878.170000002</v>
      </c>
      <c r="X51" s="12"/>
      <c r="Y51" s="12"/>
    </row>
    <row r="52" spans="2:25" x14ac:dyDescent="0.3">
      <c r="B52" s="14" t="s">
        <v>71</v>
      </c>
      <c r="C52" s="12"/>
      <c r="D52" s="12"/>
      <c r="E52" s="9" t="s">
        <v>33</v>
      </c>
      <c r="F52" s="14" t="s">
        <v>72</v>
      </c>
      <c r="G52" s="12"/>
      <c r="H52" s="12"/>
      <c r="I52" s="12"/>
      <c r="J52" s="12"/>
      <c r="K52" s="10">
        <v>231875317</v>
      </c>
      <c r="L52" s="10">
        <v>231875317</v>
      </c>
      <c r="M52" s="11">
        <v>0</v>
      </c>
      <c r="N52" s="12"/>
      <c r="O52" s="12"/>
      <c r="P52" s="11">
        <v>149225097.16999999</v>
      </c>
      <c r="Q52" s="12"/>
      <c r="R52" s="12"/>
      <c r="S52" s="11">
        <v>76456725.400000006</v>
      </c>
      <c r="T52" s="12"/>
      <c r="U52" s="12"/>
      <c r="V52" s="10">
        <v>76456725.400000006</v>
      </c>
      <c r="W52" s="11">
        <v>6193494.4299999997</v>
      </c>
      <c r="X52" s="12"/>
      <c r="Y52" s="12"/>
    </row>
    <row r="53" spans="2:25" x14ac:dyDescent="0.3">
      <c r="B53" s="14" t="s">
        <v>73</v>
      </c>
      <c r="C53" s="12"/>
      <c r="D53" s="12"/>
      <c r="E53" s="9" t="s">
        <v>33</v>
      </c>
      <c r="F53" s="14" t="s">
        <v>74</v>
      </c>
      <c r="G53" s="12"/>
      <c r="H53" s="12"/>
      <c r="I53" s="12"/>
      <c r="J53" s="12"/>
      <c r="K53" s="10">
        <v>310838116</v>
      </c>
      <c r="L53" s="10">
        <v>310838116</v>
      </c>
      <c r="M53" s="11">
        <v>0</v>
      </c>
      <c r="N53" s="12"/>
      <c r="O53" s="12"/>
      <c r="P53" s="11">
        <v>125801727.89</v>
      </c>
      <c r="Q53" s="12"/>
      <c r="R53" s="12"/>
      <c r="S53" s="11">
        <v>80532863</v>
      </c>
      <c r="T53" s="12"/>
      <c r="U53" s="12"/>
      <c r="V53" s="10">
        <v>80532863</v>
      </c>
      <c r="W53" s="11">
        <v>104503525.11</v>
      </c>
      <c r="X53" s="12"/>
      <c r="Y53" s="12"/>
    </row>
    <row r="54" spans="2:25" x14ac:dyDescent="0.3">
      <c r="B54" s="14" t="s">
        <v>75</v>
      </c>
      <c r="C54" s="12"/>
      <c r="D54" s="12"/>
      <c r="E54" s="9" t="s">
        <v>33</v>
      </c>
      <c r="F54" s="14" t="s">
        <v>76</v>
      </c>
      <c r="G54" s="12"/>
      <c r="H54" s="12"/>
      <c r="I54" s="12"/>
      <c r="J54" s="12"/>
      <c r="K54" s="10">
        <v>20371333</v>
      </c>
      <c r="L54" s="10">
        <v>20371333</v>
      </c>
      <c r="M54" s="11">
        <v>11745265.970000001</v>
      </c>
      <c r="N54" s="12"/>
      <c r="O54" s="12"/>
      <c r="P54" s="11">
        <v>5249624.03</v>
      </c>
      <c r="Q54" s="12"/>
      <c r="R54" s="12"/>
      <c r="S54" s="11">
        <v>0</v>
      </c>
      <c r="T54" s="12"/>
      <c r="U54" s="12"/>
      <c r="V54" s="10">
        <v>0</v>
      </c>
      <c r="W54" s="11">
        <v>3376443</v>
      </c>
      <c r="X54" s="12"/>
      <c r="Y54" s="12"/>
    </row>
    <row r="55" spans="2:25" x14ac:dyDescent="0.3">
      <c r="B55" s="14" t="s">
        <v>77</v>
      </c>
      <c r="C55" s="12"/>
      <c r="D55" s="12"/>
      <c r="E55" s="9" t="s">
        <v>33</v>
      </c>
      <c r="F55" s="14" t="s">
        <v>78</v>
      </c>
      <c r="G55" s="12"/>
      <c r="H55" s="12"/>
      <c r="I55" s="12"/>
      <c r="J55" s="12"/>
      <c r="K55" s="10">
        <v>116258491</v>
      </c>
      <c r="L55" s="10">
        <v>118569708</v>
      </c>
      <c r="M55" s="11">
        <v>0</v>
      </c>
      <c r="N55" s="12"/>
      <c r="O55" s="12"/>
      <c r="P55" s="11">
        <v>53202040.950000003</v>
      </c>
      <c r="Q55" s="12"/>
      <c r="R55" s="12"/>
      <c r="S55" s="11">
        <v>44535468.57</v>
      </c>
      <c r="T55" s="12"/>
      <c r="U55" s="12"/>
      <c r="V55" s="10">
        <v>44495967.700000003</v>
      </c>
      <c r="W55" s="11">
        <v>20832198.48</v>
      </c>
      <c r="X55" s="12"/>
      <c r="Y55" s="12"/>
    </row>
    <row r="56" spans="2:25" x14ac:dyDescent="0.3">
      <c r="B56" s="14" t="s">
        <v>79</v>
      </c>
      <c r="C56" s="12"/>
      <c r="D56" s="12"/>
      <c r="E56" s="9" t="s">
        <v>33</v>
      </c>
      <c r="F56" s="14" t="s">
        <v>80</v>
      </c>
      <c r="G56" s="12"/>
      <c r="H56" s="12"/>
      <c r="I56" s="12"/>
      <c r="J56" s="12"/>
      <c r="K56" s="10">
        <v>2804478705</v>
      </c>
      <c r="L56" s="10">
        <v>2638091662</v>
      </c>
      <c r="M56" s="11">
        <v>0</v>
      </c>
      <c r="N56" s="12"/>
      <c r="O56" s="12"/>
      <c r="P56" s="11">
        <v>1474848830.6199999</v>
      </c>
      <c r="Q56" s="12"/>
      <c r="R56" s="12"/>
      <c r="S56" s="11">
        <v>943625681.39999998</v>
      </c>
      <c r="T56" s="12"/>
      <c r="U56" s="12"/>
      <c r="V56" s="10">
        <v>943625681.39999998</v>
      </c>
      <c r="W56" s="11">
        <v>219617149.97999999</v>
      </c>
      <c r="X56" s="12"/>
      <c r="Y56" s="12"/>
    </row>
    <row r="57" spans="2:25" x14ac:dyDescent="0.3">
      <c r="B57" s="14" t="s">
        <v>81</v>
      </c>
      <c r="C57" s="12"/>
      <c r="D57" s="12"/>
      <c r="E57" s="9" t="s">
        <v>33</v>
      </c>
      <c r="F57" s="14" t="s">
        <v>82</v>
      </c>
      <c r="G57" s="12"/>
      <c r="H57" s="12"/>
      <c r="I57" s="12"/>
      <c r="J57" s="12"/>
      <c r="K57" s="10">
        <v>86796308</v>
      </c>
      <c r="L57" s="10">
        <v>126646308</v>
      </c>
      <c r="M57" s="11">
        <v>19695476.350000001</v>
      </c>
      <c r="N57" s="12"/>
      <c r="O57" s="12"/>
      <c r="P57" s="11">
        <v>4619795.57</v>
      </c>
      <c r="Q57" s="12"/>
      <c r="R57" s="12"/>
      <c r="S57" s="11">
        <v>2340207.0299999998</v>
      </c>
      <c r="T57" s="12"/>
      <c r="U57" s="12"/>
      <c r="V57" s="10">
        <v>2340207.0299999998</v>
      </c>
      <c r="W57" s="11">
        <v>99990829.049999997</v>
      </c>
      <c r="X57" s="12"/>
      <c r="Y57" s="12"/>
    </row>
    <row r="58" spans="2:25" x14ac:dyDescent="0.3">
      <c r="B58" s="14" t="s">
        <v>83</v>
      </c>
      <c r="C58" s="12"/>
      <c r="D58" s="12"/>
      <c r="E58" s="9" t="s">
        <v>33</v>
      </c>
      <c r="F58" s="14" t="s">
        <v>84</v>
      </c>
      <c r="G58" s="12"/>
      <c r="H58" s="12"/>
      <c r="I58" s="12"/>
      <c r="J58" s="12"/>
      <c r="K58" s="10">
        <v>177572009</v>
      </c>
      <c r="L58" s="10">
        <v>177142009</v>
      </c>
      <c r="M58" s="11">
        <v>0</v>
      </c>
      <c r="N58" s="12"/>
      <c r="O58" s="12"/>
      <c r="P58" s="11">
        <v>52503881.869999997</v>
      </c>
      <c r="Q58" s="12"/>
      <c r="R58" s="12"/>
      <c r="S58" s="11">
        <v>35754268.270000003</v>
      </c>
      <c r="T58" s="12"/>
      <c r="U58" s="12"/>
      <c r="V58" s="10">
        <v>35502949.490000002</v>
      </c>
      <c r="W58" s="11">
        <v>88883858.859999999</v>
      </c>
      <c r="X58" s="12"/>
      <c r="Y58" s="12"/>
    </row>
    <row r="59" spans="2:25" x14ac:dyDescent="0.3">
      <c r="B59" s="14" t="s">
        <v>85</v>
      </c>
      <c r="C59" s="12"/>
      <c r="D59" s="12"/>
      <c r="E59" s="9" t="s">
        <v>33</v>
      </c>
      <c r="F59" s="14" t="s">
        <v>86</v>
      </c>
      <c r="G59" s="12"/>
      <c r="H59" s="12"/>
      <c r="I59" s="12"/>
      <c r="J59" s="12"/>
      <c r="K59" s="10">
        <v>730941477</v>
      </c>
      <c r="L59" s="10">
        <v>730941477</v>
      </c>
      <c r="M59" s="11">
        <v>0</v>
      </c>
      <c r="N59" s="12"/>
      <c r="O59" s="12"/>
      <c r="P59" s="11">
        <v>175591412.86000001</v>
      </c>
      <c r="Q59" s="12"/>
      <c r="R59" s="12"/>
      <c r="S59" s="11">
        <v>189879325.63999999</v>
      </c>
      <c r="T59" s="12"/>
      <c r="U59" s="12"/>
      <c r="V59" s="10">
        <v>188984851.84999999</v>
      </c>
      <c r="W59" s="11">
        <v>365470738.5</v>
      </c>
      <c r="X59" s="12"/>
      <c r="Y59" s="12"/>
    </row>
    <row r="60" spans="2:25" x14ac:dyDescent="0.3">
      <c r="B60" s="14" t="s">
        <v>87</v>
      </c>
      <c r="C60" s="12"/>
      <c r="D60" s="12"/>
      <c r="E60" s="9" t="s">
        <v>33</v>
      </c>
      <c r="F60" s="14" t="s">
        <v>88</v>
      </c>
      <c r="G60" s="12"/>
      <c r="H60" s="12"/>
      <c r="I60" s="12"/>
      <c r="J60" s="12"/>
      <c r="K60" s="10">
        <v>257882836</v>
      </c>
      <c r="L60" s="10">
        <v>257882836</v>
      </c>
      <c r="M60" s="11">
        <v>42929581.399999999</v>
      </c>
      <c r="N60" s="12"/>
      <c r="O60" s="12"/>
      <c r="P60" s="11">
        <v>66213817.340000004</v>
      </c>
      <c r="Q60" s="12"/>
      <c r="R60" s="12"/>
      <c r="S60" s="11">
        <v>16535747.27</v>
      </c>
      <c r="T60" s="12"/>
      <c r="U60" s="12"/>
      <c r="V60" s="10">
        <v>16535747.27</v>
      </c>
      <c r="W60" s="11">
        <v>132203689.98999999</v>
      </c>
      <c r="X60" s="12"/>
      <c r="Y60" s="12"/>
    </row>
    <row r="61" spans="2:25" x14ac:dyDescent="0.3">
      <c r="B61" s="14" t="s">
        <v>89</v>
      </c>
      <c r="C61" s="12"/>
      <c r="D61" s="12"/>
      <c r="E61" s="9" t="s">
        <v>33</v>
      </c>
      <c r="F61" s="14" t="s">
        <v>90</v>
      </c>
      <c r="G61" s="12"/>
      <c r="H61" s="12"/>
      <c r="I61" s="12"/>
      <c r="J61" s="12"/>
      <c r="K61" s="10">
        <v>1557568648</v>
      </c>
      <c r="L61" s="10">
        <v>1552568648</v>
      </c>
      <c r="M61" s="11">
        <v>0</v>
      </c>
      <c r="N61" s="12"/>
      <c r="O61" s="12"/>
      <c r="P61" s="11">
        <v>414480916.25999999</v>
      </c>
      <c r="Q61" s="12"/>
      <c r="R61" s="12"/>
      <c r="S61" s="11">
        <v>137319831.72999999</v>
      </c>
      <c r="T61" s="12"/>
      <c r="U61" s="12"/>
      <c r="V61" s="10">
        <v>136175694.52000001</v>
      </c>
      <c r="W61" s="11">
        <v>1000767900.01</v>
      </c>
      <c r="X61" s="12"/>
      <c r="Y61" s="12"/>
    </row>
    <row r="62" spans="2:25" x14ac:dyDescent="0.3">
      <c r="B62" s="14" t="s">
        <v>91</v>
      </c>
      <c r="C62" s="12"/>
      <c r="D62" s="12"/>
      <c r="E62" s="9" t="s">
        <v>33</v>
      </c>
      <c r="F62" s="14" t="s">
        <v>92</v>
      </c>
      <c r="G62" s="12"/>
      <c r="H62" s="12"/>
      <c r="I62" s="12"/>
      <c r="J62" s="12"/>
      <c r="K62" s="10">
        <v>8225790</v>
      </c>
      <c r="L62" s="10">
        <v>8225790</v>
      </c>
      <c r="M62" s="11">
        <v>530597.69999999995</v>
      </c>
      <c r="N62" s="12"/>
      <c r="O62" s="12"/>
      <c r="P62" s="11">
        <v>1128304.6599999999</v>
      </c>
      <c r="Q62" s="12"/>
      <c r="R62" s="12"/>
      <c r="S62" s="11">
        <v>1012945.34</v>
      </c>
      <c r="T62" s="12"/>
      <c r="U62" s="12"/>
      <c r="V62" s="10">
        <v>1012945.34</v>
      </c>
      <c r="W62" s="11">
        <v>5553942.2999999998</v>
      </c>
      <c r="X62" s="12"/>
      <c r="Y62" s="12"/>
    </row>
    <row r="63" spans="2:25" x14ac:dyDescent="0.3">
      <c r="B63" s="14" t="s">
        <v>93</v>
      </c>
      <c r="C63" s="12"/>
      <c r="D63" s="12"/>
      <c r="E63" s="9" t="s">
        <v>33</v>
      </c>
      <c r="F63" s="14" t="s">
        <v>94</v>
      </c>
      <c r="G63" s="12"/>
      <c r="H63" s="12"/>
      <c r="I63" s="12"/>
      <c r="J63" s="12"/>
      <c r="K63" s="10">
        <v>44332235</v>
      </c>
      <c r="L63" s="10">
        <v>41673635</v>
      </c>
      <c r="M63" s="11">
        <v>790010.11</v>
      </c>
      <c r="N63" s="12"/>
      <c r="O63" s="12"/>
      <c r="P63" s="11">
        <v>1873665.68</v>
      </c>
      <c r="Q63" s="12"/>
      <c r="R63" s="12"/>
      <c r="S63" s="11">
        <v>35418974.100000001</v>
      </c>
      <c r="T63" s="12"/>
      <c r="U63" s="12"/>
      <c r="V63" s="10">
        <v>35394377.100000001</v>
      </c>
      <c r="W63" s="11">
        <v>3590985.11</v>
      </c>
      <c r="X63" s="12"/>
      <c r="Y63" s="12"/>
    </row>
    <row r="64" spans="2:25" x14ac:dyDescent="0.3">
      <c r="B64" s="14" t="s">
        <v>95</v>
      </c>
      <c r="C64" s="12"/>
      <c r="D64" s="12"/>
      <c r="E64" s="9" t="s">
        <v>33</v>
      </c>
      <c r="F64" s="14" t="s">
        <v>96</v>
      </c>
      <c r="G64" s="12"/>
      <c r="H64" s="12"/>
      <c r="I64" s="12"/>
      <c r="J64" s="12"/>
      <c r="K64" s="10">
        <v>206552378</v>
      </c>
      <c r="L64" s="10">
        <v>201833345.19999999</v>
      </c>
      <c r="M64" s="11">
        <v>0</v>
      </c>
      <c r="N64" s="12"/>
      <c r="O64" s="12"/>
      <c r="P64" s="11">
        <v>127614696.16</v>
      </c>
      <c r="Q64" s="12"/>
      <c r="R64" s="12"/>
      <c r="S64" s="11">
        <v>41612534.079999998</v>
      </c>
      <c r="T64" s="12"/>
      <c r="U64" s="12"/>
      <c r="V64" s="10">
        <v>40487636.799999997</v>
      </c>
      <c r="W64" s="11">
        <v>32606114.960000001</v>
      </c>
      <c r="X64" s="12"/>
      <c r="Y64" s="12"/>
    </row>
    <row r="65" spans="2:25" x14ac:dyDescent="0.3">
      <c r="B65" s="14" t="s">
        <v>97</v>
      </c>
      <c r="C65" s="12"/>
      <c r="D65" s="12"/>
      <c r="E65" s="9" t="s">
        <v>33</v>
      </c>
      <c r="F65" s="14" t="s">
        <v>98</v>
      </c>
      <c r="G65" s="12"/>
      <c r="H65" s="12"/>
      <c r="I65" s="12"/>
      <c r="J65" s="12"/>
      <c r="K65" s="10">
        <v>713629649</v>
      </c>
      <c r="L65" s="10">
        <v>671629649</v>
      </c>
      <c r="M65" s="11">
        <v>34978504.880000003</v>
      </c>
      <c r="N65" s="12"/>
      <c r="O65" s="12"/>
      <c r="P65" s="11">
        <v>142229444.69999999</v>
      </c>
      <c r="Q65" s="12"/>
      <c r="R65" s="12"/>
      <c r="S65" s="11">
        <v>49468383.259999998</v>
      </c>
      <c r="T65" s="12"/>
      <c r="U65" s="12"/>
      <c r="V65" s="10">
        <v>49468383.259999998</v>
      </c>
      <c r="W65" s="11">
        <v>444953316.16000003</v>
      </c>
      <c r="X65" s="12"/>
      <c r="Y65" s="12"/>
    </row>
    <row r="66" spans="2:25" x14ac:dyDescent="0.3">
      <c r="B66" s="14" t="s">
        <v>99</v>
      </c>
      <c r="C66" s="12"/>
      <c r="D66" s="12"/>
      <c r="E66" s="9" t="s">
        <v>33</v>
      </c>
      <c r="F66" s="14" t="s">
        <v>100</v>
      </c>
      <c r="G66" s="12"/>
      <c r="H66" s="12"/>
      <c r="I66" s="12"/>
      <c r="J66" s="12"/>
      <c r="K66" s="10">
        <v>3741978591</v>
      </c>
      <c r="L66" s="10">
        <v>3864657752</v>
      </c>
      <c r="M66" s="11">
        <v>1542450</v>
      </c>
      <c r="N66" s="12"/>
      <c r="O66" s="12"/>
      <c r="P66" s="11">
        <v>1951773062.55</v>
      </c>
      <c r="Q66" s="12"/>
      <c r="R66" s="12"/>
      <c r="S66" s="11">
        <v>688485412.83000004</v>
      </c>
      <c r="T66" s="12"/>
      <c r="U66" s="12"/>
      <c r="V66" s="10">
        <v>672314544.40999997</v>
      </c>
      <c r="W66" s="11">
        <v>1222856826.6199999</v>
      </c>
      <c r="X66" s="12"/>
      <c r="Y66" s="12"/>
    </row>
    <row r="67" spans="2:25" x14ac:dyDescent="0.3">
      <c r="B67" s="14" t="s">
        <v>101</v>
      </c>
      <c r="C67" s="12"/>
      <c r="D67" s="12"/>
      <c r="E67" s="9" t="s">
        <v>33</v>
      </c>
      <c r="F67" s="14" t="s">
        <v>102</v>
      </c>
      <c r="G67" s="12"/>
      <c r="H67" s="12"/>
      <c r="I67" s="12"/>
      <c r="J67" s="12"/>
      <c r="K67" s="10">
        <v>280781563</v>
      </c>
      <c r="L67" s="10">
        <v>287451563</v>
      </c>
      <c r="M67" s="11">
        <v>8831826.0299999993</v>
      </c>
      <c r="N67" s="12"/>
      <c r="O67" s="12"/>
      <c r="P67" s="11">
        <v>74328494.829999998</v>
      </c>
      <c r="Q67" s="12"/>
      <c r="R67" s="12"/>
      <c r="S67" s="11">
        <v>60549374.990000002</v>
      </c>
      <c r="T67" s="12"/>
      <c r="U67" s="12"/>
      <c r="V67" s="10">
        <v>58321620.68</v>
      </c>
      <c r="W67" s="11">
        <v>143741867.15000001</v>
      </c>
      <c r="X67" s="12"/>
      <c r="Y67" s="12"/>
    </row>
    <row r="68" spans="2:25" x14ac:dyDescent="0.3">
      <c r="B68" s="14" t="s">
        <v>103</v>
      </c>
      <c r="C68" s="12"/>
      <c r="D68" s="12"/>
      <c r="E68" s="9" t="s">
        <v>33</v>
      </c>
      <c r="F68" s="14" t="s">
        <v>104</v>
      </c>
      <c r="G68" s="12"/>
      <c r="H68" s="12"/>
      <c r="I68" s="12"/>
      <c r="J68" s="12"/>
      <c r="K68" s="10">
        <v>38977861</v>
      </c>
      <c r="L68" s="10">
        <v>34601247</v>
      </c>
      <c r="M68" s="11">
        <v>0</v>
      </c>
      <c r="N68" s="12"/>
      <c r="O68" s="12"/>
      <c r="P68" s="11">
        <v>12441389.310000001</v>
      </c>
      <c r="Q68" s="12"/>
      <c r="R68" s="12"/>
      <c r="S68" s="11">
        <v>11600206.689999999</v>
      </c>
      <c r="T68" s="12"/>
      <c r="U68" s="12"/>
      <c r="V68" s="10">
        <v>11234722.310000001</v>
      </c>
      <c r="W68" s="11">
        <v>10559651</v>
      </c>
      <c r="X68" s="12"/>
      <c r="Y68" s="12"/>
    </row>
    <row r="69" spans="2:25" x14ac:dyDescent="0.3">
      <c r="B69" s="14" t="s">
        <v>105</v>
      </c>
      <c r="C69" s="12"/>
      <c r="D69" s="12"/>
      <c r="E69" s="9" t="s">
        <v>33</v>
      </c>
      <c r="F69" s="14" t="s">
        <v>106</v>
      </c>
      <c r="G69" s="12"/>
      <c r="H69" s="12"/>
      <c r="I69" s="12"/>
      <c r="J69" s="12"/>
      <c r="K69" s="10">
        <v>396216534</v>
      </c>
      <c r="L69" s="10">
        <v>399493954</v>
      </c>
      <c r="M69" s="11">
        <v>0</v>
      </c>
      <c r="N69" s="12"/>
      <c r="O69" s="12"/>
      <c r="P69" s="11">
        <v>108288292.09999999</v>
      </c>
      <c r="Q69" s="12"/>
      <c r="R69" s="12"/>
      <c r="S69" s="11">
        <v>152717393.69999999</v>
      </c>
      <c r="T69" s="12"/>
      <c r="U69" s="12"/>
      <c r="V69" s="10">
        <v>147159455.69999999</v>
      </c>
      <c r="W69" s="11">
        <v>138488268.19999999</v>
      </c>
      <c r="X69" s="12"/>
      <c r="Y69" s="12"/>
    </row>
    <row r="70" spans="2:25" x14ac:dyDescent="0.3">
      <c r="B70" s="14" t="s">
        <v>107</v>
      </c>
      <c r="C70" s="12"/>
      <c r="D70" s="12"/>
      <c r="E70" s="9" t="s">
        <v>33</v>
      </c>
      <c r="F70" s="14" t="s">
        <v>108</v>
      </c>
      <c r="G70" s="12"/>
      <c r="H70" s="12"/>
      <c r="I70" s="12"/>
      <c r="J70" s="12"/>
      <c r="K70" s="10">
        <v>41862558</v>
      </c>
      <c r="L70" s="10">
        <v>88350598</v>
      </c>
      <c r="M70" s="11">
        <v>10699662.4</v>
      </c>
      <c r="N70" s="12"/>
      <c r="O70" s="12"/>
      <c r="P70" s="11">
        <v>7115631.9000000004</v>
      </c>
      <c r="Q70" s="12"/>
      <c r="R70" s="12"/>
      <c r="S70" s="11">
        <v>6063399.0800000001</v>
      </c>
      <c r="T70" s="12"/>
      <c r="U70" s="12"/>
      <c r="V70" s="10">
        <v>6063399.0800000001</v>
      </c>
      <c r="W70" s="11">
        <v>64471904.619999997</v>
      </c>
      <c r="X70" s="12"/>
      <c r="Y70" s="12"/>
    </row>
    <row r="71" spans="2:25" x14ac:dyDescent="0.3">
      <c r="B71" s="14" t="s">
        <v>109</v>
      </c>
      <c r="C71" s="12"/>
      <c r="D71" s="12"/>
      <c r="E71" s="9" t="s">
        <v>33</v>
      </c>
      <c r="F71" s="14" t="s">
        <v>110</v>
      </c>
      <c r="G71" s="12"/>
      <c r="H71" s="12"/>
      <c r="I71" s="12"/>
      <c r="J71" s="12"/>
      <c r="K71" s="10">
        <v>2173972332</v>
      </c>
      <c r="L71" s="10">
        <v>2225460134.8000002</v>
      </c>
      <c r="M71" s="11">
        <v>1000090954.91</v>
      </c>
      <c r="N71" s="12"/>
      <c r="O71" s="12"/>
      <c r="P71" s="11">
        <v>359940821.31</v>
      </c>
      <c r="Q71" s="12"/>
      <c r="R71" s="12"/>
      <c r="S71" s="11">
        <v>91264593.680000007</v>
      </c>
      <c r="T71" s="12"/>
      <c r="U71" s="12"/>
      <c r="V71" s="10">
        <v>89325828.209999993</v>
      </c>
      <c r="W71" s="11">
        <v>774163764.89999998</v>
      </c>
      <c r="X71" s="12"/>
      <c r="Y71" s="12"/>
    </row>
    <row r="72" spans="2:25" x14ac:dyDescent="0.3">
      <c r="B72" s="14" t="s">
        <v>111</v>
      </c>
      <c r="C72" s="12"/>
      <c r="D72" s="12"/>
      <c r="E72" s="9" t="s">
        <v>33</v>
      </c>
      <c r="F72" s="14" t="s">
        <v>112</v>
      </c>
      <c r="G72" s="12"/>
      <c r="H72" s="12"/>
      <c r="I72" s="12"/>
      <c r="J72" s="12"/>
      <c r="K72" s="10">
        <v>52610016</v>
      </c>
      <c r="L72" s="10">
        <v>59747828</v>
      </c>
      <c r="M72" s="11">
        <v>3570964.88</v>
      </c>
      <c r="N72" s="12"/>
      <c r="O72" s="12"/>
      <c r="P72" s="11">
        <v>14799845.380000001</v>
      </c>
      <c r="Q72" s="12"/>
      <c r="R72" s="12"/>
      <c r="S72" s="11">
        <v>3496487.17</v>
      </c>
      <c r="T72" s="12"/>
      <c r="U72" s="12"/>
      <c r="V72" s="10">
        <v>3496487.17</v>
      </c>
      <c r="W72" s="11">
        <v>37880530.57</v>
      </c>
      <c r="X72" s="12"/>
      <c r="Y72" s="12"/>
    </row>
    <row r="73" spans="2:25" x14ac:dyDescent="0.3">
      <c r="B73" s="14" t="s">
        <v>113</v>
      </c>
      <c r="C73" s="12"/>
      <c r="D73" s="12"/>
      <c r="E73" s="9" t="s">
        <v>33</v>
      </c>
      <c r="F73" s="14" t="s">
        <v>114</v>
      </c>
      <c r="G73" s="12"/>
      <c r="H73" s="12"/>
      <c r="I73" s="12"/>
      <c r="J73" s="12"/>
      <c r="K73" s="10">
        <v>186040118</v>
      </c>
      <c r="L73" s="10">
        <v>187665118</v>
      </c>
      <c r="M73" s="11">
        <v>20677142.059999999</v>
      </c>
      <c r="N73" s="12"/>
      <c r="O73" s="12"/>
      <c r="P73" s="11">
        <v>35050698.939999998</v>
      </c>
      <c r="Q73" s="12"/>
      <c r="R73" s="12"/>
      <c r="S73" s="11">
        <v>19317535.77</v>
      </c>
      <c r="T73" s="12"/>
      <c r="U73" s="12"/>
      <c r="V73" s="10">
        <v>18886435.120000001</v>
      </c>
      <c r="W73" s="11">
        <v>112619741.23</v>
      </c>
      <c r="X73" s="12"/>
      <c r="Y73" s="12"/>
    </row>
    <row r="74" spans="2:25" x14ac:dyDescent="0.3">
      <c r="B74" s="14" t="s">
        <v>115</v>
      </c>
      <c r="C74" s="12"/>
      <c r="D74" s="12"/>
      <c r="E74" s="9" t="s">
        <v>33</v>
      </c>
      <c r="F74" s="14" t="s">
        <v>116</v>
      </c>
      <c r="G74" s="12"/>
      <c r="H74" s="12"/>
      <c r="I74" s="12"/>
      <c r="J74" s="12"/>
      <c r="K74" s="10">
        <v>87910777</v>
      </c>
      <c r="L74" s="10">
        <v>85143375</v>
      </c>
      <c r="M74" s="11">
        <v>0</v>
      </c>
      <c r="N74" s="12"/>
      <c r="O74" s="12"/>
      <c r="P74" s="11">
        <v>17391481.039999999</v>
      </c>
      <c r="Q74" s="12"/>
      <c r="R74" s="12"/>
      <c r="S74" s="11">
        <v>4265397.46</v>
      </c>
      <c r="T74" s="12"/>
      <c r="U74" s="12"/>
      <c r="V74" s="10">
        <v>4265397.46</v>
      </c>
      <c r="W74" s="11">
        <v>63486496.5</v>
      </c>
      <c r="X74" s="12"/>
      <c r="Y74" s="12"/>
    </row>
    <row r="75" spans="2:25" x14ac:dyDescent="0.3">
      <c r="B75" s="14" t="s">
        <v>117</v>
      </c>
      <c r="C75" s="12"/>
      <c r="D75" s="12"/>
      <c r="E75" s="9" t="s">
        <v>33</v>
      </c>
      <c r="F75" s="14" t="s">
        <v>118</v>
      </c>
      <c r="G75" s="12"/>
      <c r="H75" s="12"/>
      <c r="I75" s="12"/>
      <c r="J75" s="12"/>
      <c r="K75" s="10">
        <v>541681117</v>
      </c>
      <c r="L75" s="10">
        <v>502254099</v>
      </c>
      <c r="M75" s="11">
        <v>9695132.9199999999</v>
      </c>
      <c r="N75" s="12"/>
      <c r="O75" s="12"/>
      <c r="P75" s="11">
        <v>247778142.75</v>
      </c>
      <c r="Q75" s="12"/>
      <c r="R75" s="12"/>
      <c r="S75" s="11">
        <v>48292231.289999999</v>
      </c>
      <c r="T75" s="12"/>
      <c r="U75" s="12"/>
      <c r="V75" s="10">
        <v>47924530.420000002</v>
      </c>
      <c r="W75" s="11">
        <v>196488592.03999999</v>
      </c>
      <c r="X75" s="12"/>
      <c r="Y75" s="12"/>
    </row>
    <row r="76" spans="2:25" x14ac:dyDescent="0.3">
      <c r="B76" s="14" t="s">
        <v>119</v>
      </c>
      <c r="C76" s="12"/>
      <c r="D76" s="12"/>
      <c r="E76" s="9" t="s">
        <v>33</v>
      </c>
      <c r="F76" s="14" t="s">
        <v>120</v>
      </c>
      <c r="G76" s="12"/>
      <c r="H76" s="12"/>
      <c r="I76" s="12"/>
      <c r="J76" s="12"/>
      <c r="K76" s="10">
        <v>276845821</v>
      </c>
      <c r="L76" s="10">
        <v>273352781</v>
      </c>
      <c r="M76" s="11">
        <v>14952482.539999999</v>
      </c>
      <c r="N76" s="12"/>
      <c r="O76" s="12"/>
      <c r="P76" s="11">
        <v>91377305.219999999</v>
      </c>
      <c r="Q76" s="12"/>
      <c r="R76" s="12"/>
      <c r="S76" s="11">
        <v>39550504.189999998</v>
      </c>
      <c r="T76" s="12"/>
      <c r="U76" s="12"/>
      <c r="V76" s="10">
        <v>39308684.189999998</v>
      </c>
      <c r="W76" s="11">
        <v>127472489.05</v>
      </c>
      <c r="X76" s="12"/>
      <c r="Y76" s="12"/>
    </row>
    <row r="77" spans="2:25" x14ac:dyDescent="0.3">
      <c r="B77" s="14" t="s">
        <v>121</v>
      </c>
      <c r="C77" s="12"/>
      <c r="D77" s="12"/>
      <c r="E77" s="9" t="s">
        <v>33</v>
      </c>
      <c r="F77" s="14" t="s">
        <v>122</v>
      </c>
      <c r="G77" s="12"/>
      <c r="H77" s="12"/>
      <c r="I77" s="12"/>
      <c r="J77" s="12"/>
      <c r="K77" s="10">
        <v>281358357</v>
      </c>
      <c r="L77" s="10">
        <v>273835654</v>
      </c>
      <c r="M77" s="11">
        <v>2696320.12</v>
      </c>
      <c r="N77" s="12"/>
      <c r="O77" s="12"/>
      <c r="P77" s="11">
        <v>63590345.68</v>
      </c>
      <c r="Q77" s="12"/>
      <c r="R77" s="12"/>
      <c r="S77" s="11">
        <v>45508273.780000001</v>
      </c>
      <c r="T77" s="12"/>
      <c r="U77" s="12"/>
      <c r="V77" s="10">
        <v>44164873.780000001</v>
      </c>
      <c r="W77" s="11">
        <v>162040714.41999999</v>
      </c>
      <c r="X77" s="12"/>
      <c r="Y77" s="12"/>
    </row>
    <row r="78" spans="2:25" x14ac:dyDescent="0.3">
      <c r="B78" s="14" t="s">
        <v>123</v>
      </c>
      <c r="C78" s="12"/>
      <c r="D78" s="12"/>
      <c r="E78" s="9" t="s">
        <v>33</v>
      </c>
      <c r="F78" s="14" t="s">
        <v>124</v>
      </c>
      <c r="G78" s="12"/>
      <c r="H78" s="12"/>
      <c r="I78" s="12"/>
      <c r="J78" s="12"/>
      <c r="K78" s="10">
        <v>1660864</v>
      </c>
      <c r="L78" s="10">
        <v>1760864</v>
      </c>
      <c r="M78" s="11">
        <v>0</v>
      </c>
      <c r="N78" s="12"/>
      <c r="O78" s="12"/>
      <c r="P78" s="11">
        <v>457829.15</v>
      </c>
      <c r="Q78" s="12"/>
      <c r="R78" s="12"/>
      <c r="S78" s="11">
        <v>228707.77</v>
      </c>
      <c r="T78" s="12"/>
      <c r="U78" s="12"/>
      <c r="V78" s="10">
        <v>225825.71</v>
      </c>
      <c r="W78" s="11">
        <v>1074327.08</v>
      </c>
      <c r="X78" s="12"/>
      <c r="Y78" s="12"/>
    </row>
    <row r="79" spans="2:25" x14ac:dyDescent="0.3">
      <c r="B79" s="14" t="s">
        <v>125</v>
      </c>
      <c r="C79" s="12"/>
      <c r="D79" s="12"/>
      <c r="E79" s="9" t="s">
        <v>33</v>
      </c>
      <c r="F79" s="14" t="s">
        <v>126</v>
      </c>
      <c r="G79" s="12"/>
      <c r="H79" s="12"/>
      <c r="I79" s="12"/>
      <c r="J79" s="12"/>
      <c r="K79" s="10">
        <v>69754660</v>
      </c>
      <c r="L79" s="10">
        <v>71254660</v>
      </c>
      <c r="M79" s="11">
        <v>2712853</v>
      </c>
      <c r="N79" s="12"/>
      <c r="O79" s="12"/>
      <c r="P79" s="11">
        <v>19865952.18</v>
      </c>
      <c r="Q79" s="12"/>
      <c r="R79" s="12"/>
      <c r="S79" s="11">
        <v>3690607.35</v>
      </c>
      <c r="T79" s="12"/>
      <c r="U79" s="12"/>
      <c r="V79" s="10">
        <v>3690607.35</v>
      </c>
      <c r="W79" s="11">
        <v>44985247.469999999</v>
      </c>
      <c r="X79" s="12"/>
      <c r="Y79" s="12"/>
    </row>
    <row r="80" spans="2:25" x14ac:dyDescent="0.3">
      <c r="B80" s="14" t="s">
        <v>127</v>
      </c>
      <c r="C80" s="12"/>
      <c r="D80" s="12"/>
      <c r="E80" s="9" t="s">
        <v>33</v>
      </c>
      <c r="F80" s="14" t="s">
        <v>128</v>
      </c>
      <c r="G80" s="12"/>
      <c r="H80" s="12"/>
      <c r="I80" s="12"/>
      <c r="J80" s="12"/>
      <c r="K80" s="10">
        <v>10115421</v>
      </c>
      <c r="L80" s="10">
        <v>10115421</v>
      </c>
      <c r="M80" s="11">
        <v>0</v>
      </c>
      <c r="N80" s="12"/>
      <c r="O80" s="12"/>
      <c r="P80" s="11">
        <v>0</v>
      </c>
      <c r="Q80" s="12"/>
      <c r="R80" s="12"/>
      <c r="S80" s="11">
        <v>9432126</v>
      </c>
      <c r="T80" s="12"/>
      <c r="U80" s="12"/>
      <c r="V80" s="10">
        <v>0</v>
      </c>
      <c r="W80" s="11">
        <v>683295</v>
      </c>
      <c r="X80" s="12"/>
      <c r="Y80" s="12"/>
    </row>
    <row r="81" spans="2:25" x14ac:dyDescent="0.3">
      <c r="B81" s="14" t="s">
        <v>129</v>
      </c>
      <c r="C81" s="12"/>
      <c r="D81" s="12"/>
      <c r="E81" s="9" t="s">
        <v>33</v>
      </c>
      <c r="F81" s="14" t="s">
        <v>130</v>
      </c>
      <c r="G81" s="12"/>
      <c r="H81" s="12"/>
      <c r="I81" s="12"/>
      <c r="J81" s="12"/>
      <c r="K81" s="10">
        <v>173478230</v>
      </c>
      <c r="L81" s="10">
        <v>169133230</v>
      </c>
      <c r="M81" s="11">
        <v>11500611.09</v>
      </c>
      <c r="N81" s="12"/>
      <c r="O81" s="12"/>
      <c r="P81" s="11">
        <v>39817726.920000002</v>
      </c>
      <c r="Q81" s="12"/>
      <c r="R81" s="12"/>
      <c r="S81" s="11">
        <v>18407928.719999999</v>
      </c>
      <c r="T81" s="12"/>
      <c r="U81" s="12"/>
      <c r="V81" s="10">
        <v>18300249.68</v>
      </c>
      <c r="W81" s="11">
        <v>99406963.269999996</v>
      </c>
      <c r="X81" s="12"/>
      <c r="Y81" s="12"/>
    </row>
    <row r="82" spans="2:25" x14ac:dyDescent="0.3">
      <c r="B82" s="14" t="s">
        <v>131</v>
      </c>
      <c r="C82" s="12"/>
      <c r="D82" s="12"/>
      <c r="E82" s="9" t="s">
        <v>33</v>
      </c>
      <c r="F82" s="14" t="s">
        <v>132</v>
      </c>
      <c r="G82" s="12"/>
      <c r="H82" s="12"/>
      <c r="I82" s="12"/>
      <c r="J82" s="12"/>
      <c r="K82" s="10">
        <v>67536043</v>
      </c>
      <c r="L82" s="10">
        <v>67536043</v>
      </c>
      <c r="M82" s="11">
        <v>0</v>
      </c>
      <c r="N82" s="12"/>
      <c r="O82" s="12"/>
      <c r="P82" s="11">
        <v>21844551</v>
      </c>
      <c r="Q82" s="12"/>
      <c r="R82" s="12"/>
      <c r="S82" s="11">
        <v>7153449</v>
      </c>
      <c r="T82" s="12"/>
      <c r="U82" s="12"/>
      <c r="V82" s="10">
        <v>7153449</v>
      </c>
      <c r="W82" s="11">
        <v>38538043</v>
      </c>
      <c r="X82" s="12"/>
      <c r="Y82" s="12"/>
    </row>
    <row r="83" spans="2:25" x14ac:dyDescent="0.3">
      <c r="B83" s="14" t="s">
        <v>133</v>
      </c>
      <c r="C83" s="12"/>
      <c r="D83" s="12"/>
      <c r="E83" s="9" t="s">
        <v>33</v>
      </c>
      <c r="F83" s="14" t="s">
        <v>134</v>
      </c>
      <c r="G83" s="12"/>
      <c r="H83" s="12"/>
      <c r="I83" s="12"/>
      <c r="J83" s="12"/>
      <c r="K83" s="10">
        <v>2000000</v>
      </c>
      <c r="L83" s="10">
        <v>2000000</v>
      </c>
      <c r="M83" s="11">
        <v>0</v>
      </c>
      <c r="N83" s="12"/>
      <c r="O83" s="12"/>
      <c r="P83" s="11">
        <v>0</v>
      </c>
      <c r="Q83" s="12"/>
      <c r="R83" s="12"/>
      <c r="S83" s="11">
        <v>244874</v>
      </c>
      <c r="T83" s="12"/>
      <c r="U83" s="12"/>
      <c r="V83" s="10">
        <v>244874</v>
      </c>
      <c r="W83" s="11">
        <v>1755126</v>
      </c>
      <c r="X83" s="12"/>
      <c r="Y83" s="12"/>
    </row>
    <row r="84" spans="2:25" x14ac:dyDescent="0.3">
      <c r="B84" s="14" t="s">
        <v>135</v>
      </c>
      <c r="C84" s="12"/>
      <c r="D84" s="12"/>
      <c r="E84" s="9" t="s">
        <v>33</v>
      </c>
      <c r="F84" s="14" t="s">
        <v>136</v>
      </c>
      <c r="G84" s="12"/>
      <c r="H84" s="12"/>
      <c r="I84" s="12"/>
      <c r="J84" s="12"/>
      <c r="K84" s="10">
        <v>3080586834</v>
      </c>
      <c r="L84" s="10">
        <v>3080586834</v>
      </c>
      <c r="M84" s="11">
        <v>0</v>
      </c>
      <c r="N84" s="12"/>
      <c r="O84" s="12"/>
      <c r="P84" s="11">
        <v>0</v>
      </c>
      <c r="Q84" s="12"/>
      <c r="R84" s="12"/>
      <c r="S84" s="11">
        <v>2591908243</v>
      </c>
      <c r="T84" s="12"/>
      <c r="U84" s="12"/>
      <c r="V84" s="10">
        <v>2591908243</v>
      </c>
      <c r="W84" s="11">
        <v>488678591</v>
      </c>
      <c r="X84" s="12"/>
      <c r="Y84" s="12"/>
    </row>
    <row r="85" spans="2:25" x14ac:dyDescent="0.3">
      <c r="B85" s="15" t="s">
        <v>137</v>
      </c>
      <c r="C85" s="12"/>
      <c r="D85" s="12"/>
      <c r="E85" s="7" t="s">
        <v>28</v>
      </c>
      <c r="F85" s="15" t="s">
        <v>138</v>
      </c>
      <c r="G85" s="12"/>
      <c r="H85" s="12"/>
      <c r="I85" s="12"/>
      <c r="J85" s="12"/>
      <c r="K85" s="8">
        <v>2131021604</v>
      </c>
      <c r="L85" s="8">
        <f>SUM(L86:L108)</f>
        <v>2131021604</v>
      </c>
      <c r="M85" s="16">
        <v>58631126.600000001</v>
      </c>
      <c r="N85" s="12"/>
      <c r="O85" s="12"/>
      <c r="P85" s="16">
        <v>735234648.16999996</v>
      </c>
      <c r="Q85" s="12"/>
      <c r="R85" s="12"/>
      <c r="S85" s="16">
        <v>445648192.10000002</v>
      </c>
      <c r="T85" s="12"/>
      <c r="U85" s="12"/>
      <c r="V85" s="8">
        <v>440931648.67000002</v>
      </c>
      <c r="W85" s="16">
        <f>SUM(W86:Y108)</f>
        <v>891507637.13</v>
      </c>
      <c r="X85" s="12"/>
      <c r="Y85" s="12"/>
    </row>
    <row r="86" spans="2:25" x14ac:dyDescent="0.3">
      <c r="B86" s="14" t="s">
        <v>139</v>
      </c>
      <c r="C86" s="12"/>
      <c r="D86" s="12"/>
      <c r="E86" s="9" t="s">
        <v>33</v>
      </c>
      <c r="F86" s="14" t="s">
        <v>140</v>
      </c>
      <c r="G86" s="12"/>
      <c r="H86" s="12"/>
      <c r="I86" s="12"/>
      <c r="J86" s="12"/>
      <c r="K86" s="10">
        <v>12565605</v>
      </c>
      <c r="L86" s="10">
        <v>11989601</v>
      </c>
      <c r="M86" s="11">
        <v>794412</v>
      </c>
      <c r="N86" s="12"/>
      <c r="O86" s="12"/>
      <c r="P86" s="11">
        <v>3463065.55</v>
      </c>
      <c r="Q86" s="12"/>
      <c r="R86" s="12"/>
      <c r="S86" s="11">
        <v>2430898.0499999998</v>
      </c>
      <c r="T86" s="12"/>
      <c r="U86" s="12"/>
      <c r="V86" s="10">
        <v>2326257.39</v>
      </c>
      <c r="W86" s="11">
        <v>5301225.4000000004</v>
      </c>
      <c r="X86" s="12"/>
      <c r="Y86" s="12"/>
    </row>
    <row r="87" spans="2:25" x14ac:dyDescent="0.3">
      <c r="B87" s="14" t="s">
        <v>141</v>
      </c>
      <c r="C87" s="12"/>
      <c r="D87" s="12"/>
      <c r="E87" s="9" t="s">
        <v>33</v>
      </c>
      <c r="F87" s="14" t="s">
        <v>142</v>
      </c>
      <c r="G87" s="12"/>
      <c r="H87" s="12"/>
      <c r="I87" s="12"/>
      <c r="J87" s="12"/>
      <c r="K87" s="10">
        <v>18154576</v>
      </c>
      <c r="L87" s="10">
        <f>20946576-254320</f>
        <v>20692256</v>
      </c>
      <c r="M87" s="11">
        <v>0</v>
      </c>
      <c r="N87" s="12"/>
      <c r="O87" s="12"/>
      <c r="P87" s="11">
        <v>6747740.7800000003</v>
      </c>
      <c r="Q87" s="12"/>
      <c r="R87" s="12"/>
      <c r="S87" s="11">
        <v>3411516.47</v>
      </c>
      <c r="T87" s="12"/>
      <c r="U87" s="12"/>
      <c r="V87" s="10">
        <v>3271880.75</v>
      </c>
      <c r="W87" s="11">
        <f>10787318.75-254320</f>
        <v>10532998.75</v>
      </c>
      <c r="X87" s="12"/>
      <c r="Y87" s="12"/>
    </row>
    <row r="88" spans="2:25" x14ac:dyDescent="0.3">
      <c r="B88" s="14" t="s">
        <v>143</v>
      </c>
      <c r="C88" s="12"/>
      <c r="D88" s="12"/>
      <c r="E88" s="9" t="s">
        <v>33</v>
      </c>
      <c r="F88" s="14" t="s">
        <v>144</v>
      </c>
      <c r="G88" s="12"/>
      <c r="H88" s="12"/>
      <c r="I88" s="12"/>
      <c r="J88" s="12"/>
      <c r="K88" s="10">
        <v>20668931</v>
      </c>
      <c r="L88" s="10">
        <f>21297406+254320+662000</f>
        <v>22213726</v>
      </c>
      <c r="M88" s="11">
        <v>527417.55000000005</v>
      </c>
      <c r="N88" s="12"/>
      <c r="O88" s="12"/>
      <c r="P88" s="11">
        <v>4584398.03</v>
      </c>
      <c r="Q88" s="12"/>
      <c r="R88" s="12"/>
      <c r="S88" s="11">
        <v>2588317.39</v>
      </c>
      <c r="T88" s="12"/>
      <c r="U88" s="12"/>
      <c r="V88" s="10">
        <v>2538668.92</v>
      </c>
      <c r="W88" s="11">
        <f>13597273.03+254320+662000</f>
        <v>14513593.029999999</v>
      </c>
      <c r="X88" s="12"/>
      <c r="Y88" s="12"/>
    </row>
    <row r="89" spans="2:25" x14ac:dyDescent="0.3">
      <c r="B89" s="14" t="s">
        <v>145</v>
      </c>
      <c r="C89" s="12"/>
      <c r="D89" s="12"/>
      <c r="E89" s="9" t="s">
        <v>33</v>
      </c>
      <c r="F89" s="14" t="s">
        <v>146</v>
      </c>
      <c r="G89" s="12"/>
      <c r="H89" s="12"/>
      <c r="I89" s="12"/>
      <c r="J89" s="12"/>
      <c r="K89" s="10">
        <v>197229367</v>
      </c>
      <c r="L89" s="10">
        <v>193085026</v>
      </c>
      <c r="M89" s="11">
        <v>18171447</v>
      </c>
      <c r="N89" s="12"/>
      <c r="O89" s="12"/>
      <c r="P89" s="11">
        <v>73567310.799999997</v>
      </c>
      <c r="Q89" s="12"/>
      <c r="R89" s="12"/>
      <c r="S89" s="11">
        <v>42976871.789999999</v>
      </c>
      <c r="T89" s="12"/>
      <c r="U89" s="12"/>
      <c r="V89" s="10">
        <v>42621088.469999999</v>
      </c>
      <c r="W89" s="11">
        <v>58369396.409999996</v>
      </c>
      <c r="X89" s="12"/>
      <c r="Y89" s="12"/>
    </row>
    <row r="90" spans="2:25" x14ac:dyDescent="0.3">
      <c r="B90" s="14" t="s">
        <v>147</v>
      </c>
      <c r="C90" s="12"/>
      <c r="D90" s="12"/>
      <c r="E90" s="9" t="s">
        <v>33</v>
      </c>
      <c r="F90" s="14" t="s">
        <v>148</v>
      </c>
      <c r="G90" s="12"/>
      <c r="H90" s="12"/>
      <c r="I90" s="12"/>
      <c r="J90" s="12"/>
      <c r="K90" s="10">
        <v>110500595</v>
      </c>
      <c r="L90" s="10">
        <v>109844441.81</v>
      </c>
      <c r="M90" s="11">
        <v>347200</v>
      </c>
      <c r="N90" s="12"/>
      <c r="O90" s="12"/>
      <c r="P90" s="11">
        <v>15738013.189999999</v>
      </c>
      <c r="Q90" s="12"/>
      <c r="R90" s="12"/>
      <c r="S90" s="11">
        <v>50085865.409999996</v>
      </c>
      <c r="T90" s="12"/>
      <c r="U90" s="12"/>
      <c r="V90" s="10">
        <v>50009969.409999996</v>
      </c>
      <c r="W90" s="11">
        <v>43673363.210000001</v>
      </c>
      <c r="X90" s="12"/>
      <c r="Y90" s="12"/>
    </row>
    <row r="91" spans="2:25" x14ac:dyDescent="0.3">
      <c r="B91" s="14" t="s">
        <v>149</v>
      </c>
      <c r="C91" s="12"/>
      <c r="D91" s="12"/>
      <c r="E91" s="9" t="s">
        <v>33</v>
      </c>
      <c r="F91" s="14" t="s">
        <v>150</v>
      </c>
      <c r="G91" s="12"/>
      <c r="H91" s="12"/>
      <c r="I91" s="12"/>
      <c r="J91" s="12"/>
      <c r="K91" s="10">
        <v>144121095</v>
      </c>
      <c r="L91" s="10">
        <v>144208823</v>
      </c>
      <c r="M91" s="11">
        <v>17178329.510000002</v>
      </c>
      <c r="N91" s="12"/>
      <c r="O91" s="12"/>
      <c r="P91" s="11">
        <v>11262137.52</v>
      </c>
      <c r="Q91" s="12"/>
      <c r="R91" s="12"/>
      <c r="S91" s="11">
        <v>13442163.32</v>
      </c>
      <c r="T91" s="12"/>
      <c r="U91" s="12"/>
      <c r="V91" s="10">
        <v>13436044.43</v>
      </c>
      <c r="W91" s="11">
        <v>102326192.65000001</v>
      </c>
      <c r="X91" s="12"/>
      <c r="Y91" s="12"/>
    </row>
    <row r="92" spans="2:25" x14ac:dyDescent="0.3">
      <c r="B92" s="14" t="s">
        <v>151</v>
      </c>
      <c r="C92" s="12"/>
      <c r="D92" s="12"/>
      <c r="E92" s="9" t="s">
        <v>33</v>
      </c>
      <c r="F92" s="14" t="s">
        <v>152</v>
      </c>
      <c r="G92" s="12"/>
      <c r="H92" s="12"/>
      <c r="I92" s="12"/>
      <c r="J92" s="12"/>
      <c r="K92" s="10">
        <v>86023556</v>
      </c>
      <c r="L92" s="10">
        <v>86588904</v>
      </c>
      <c r="M92" s="11">
        <v>3038864.04</v>
      </c>
      <c r="N92" s="12"/>
      <c r="O92" s="12"/>
      <c r="P92" s="11">
        <v>14848880.140000001</v>
      </c>
      <c r="Q92" s="12"/>
      <c r="R92" s="12"/>
      <c r="S92" s="11">
        <v>7909157.04</v>
      </c>
      <c r="T92" s="12"/>
      <c r="U92" s="12"/>
      <c r="V92" s="10">
        <v>7896727.04</v>
      </c>
      <c r="W92" s="11">
        <v>60792002.780000001</v>
      </c>
      <c r="X92" s="12"/>
      <c r="Y92" s="12"/>
    </row>
    <row r="93" spans="2:25" x14ac:dyDescent="0.3">
      <c r="B93" s="14" t="s">
        <v>153</v>
      </c>
      <c r="C93" s="12"/>
      <c r="D93" s="12"/>
      <c r="E93" s="9" t="s">
        <v>33</v>
      </c>
      <c r="F93" s="14" t="s">
        <v>154</v>
      </c>
      <c r="G93" s="12"/>
      <c r="H93" s="12"/>
      <c r="I93" s="12"/>
      <c r="J93" s="12"/>
      <c r="K93" s="10">
        <v>317593629</v>
      </c>
      <c r="L93" s="10">
        <v>322093629</v>
      </c>
      <c r="M93" s="11">
        <v>0</v>
      </c>
      <c r="N93" s="12"/>
      <c r="O93" s="12"/>
      <c r="P93" s="11">
        <v>224560668.43000001</v>
      </c>
      <c r="Q93" s="12"/>
      <c r="R93" s="12"/>
      <c r="S93" s="11">
        <v>21012121.300000001</v>
      </c>
      <c r="T93" s="12"/>
      <c r="U93" s="12"/>
      <c r="V93" s="10">
        <v>20821302.800000001</v>
      </c>
      <c r="W93" s="11">
        <v>76520839.269999996</v>
      </c>
      <c r="X93" s="12"/>
      <c r="Y93" s="12"/>
    </row>
    <row r="94" spans="2:25" x14ac:dyDescent="0.3">
      <c r="B94" s="14" t="s">
        <v>155</v>
      </c>
      <c r="C94" s="12"/>
      <c r="D94" s="12"/>
      <c r="E94" s="9" t="s">
        <v>33</v>
      </c>
      <c r="F94" s="14" t="s">
        <v>156</v>
      </c>
      <c r="G94" s="12"/>
      <c r="H94" s="12"/>
      <c r="I94" s="12"/>
      <c r="J94" s="12"/>
      <c r="K94" s="10">
        <v>98945654</v>
      </c>
      <c r="L94" s="10">
        <v>95260229</v>
      </c>
      <c r="M94" s="11">
        <v>0</v>
      </c>
      <c r="N94" s="12"/>
      <c r="O94" s="12"/>
      <c r="P94" s="11">
        <v>18946988.09</v>
      </c>
      <c r="Q94" s="12"/>
      <c r="R94" s="12"/>
      <c r="S94" s="11">
        <v>45131515.549999997</v>
      </c>
      <c r="T94" s="12"/>
      <c r="U94" s="12"/>
      <c r="V94" s="10">
        <v>44381515.549999997</v>
      </c>
      <c r="W94" s="11">
        <v>31181725.359999999</v>
      </c>
      <c r="X94" s="12"/>
      <c r="Y94" s="12"/>
    </row>
    <row r="95" spans="2:25" x14ac:dyDescent="0.3">
      <c r="B95" s="14" t="s">
        <v>157</v>
      </c>
      <c r="C95" s="12"/>
      <c r="D95" s="12"/>
      <c r="E95" s="9" t="s">
        <v>33</v>
      </c>
      <c r="F95" s="14" t="s">
        <v>158</v>
      </c>
      <c r="G95" s="12"/>
      <c r="H95" s="12"/>
      <c r="I95" s="12"/>
      <c r="J95" s="12"/>
      <c r="K95" s="10">
        <v>62248333</v>
      </c>
      <c r="L95" s="10">
        <v>57382287</v>
      </c>
      <c r="M95" s="11">
        <v>0</v>
      </c>
      <c r="N95" s="12"/>
      <c r="O95" s="12"/>
      <c r="P95" s="11">
        <v>3767092.85</v>
      </c>
      <c r="Q95" s="12"/>
      <c r="R95" s="12"/>
      <c r="S95" s="11">
        <v>9674396.5</v>
      </c>
      <c r="T95" s="12"/>
      <c r="U95" s="12"/>
      <c r="V95" s="10">
        <v>9610783.0500000007</v>
      </c>
      <c r="W95" s="11">
        <v>43940797.649999999</v>
      </c>
      <c r="X95" s="12"/>
      <c r="Y95" s="12"/>
    </row>
    <row r="96" spans="2:25" x14ac:dyDescent="0.3">
      <c r="B96" s="14" t="s">
        <v>159</v>
      </c>
      <c r="C96" s="12"/>
      <c r="D96" s="12"/>
      <c r="E96" s="9" t="s">
        <v>33</v>
      </c>
      <c r="F96" s="14" t="s">
        <v>160</v>
      </c>
      <c r="G96" s="12"/>
      <c r="H96" s="12"/>
      <c r="I96" s="12"/>
      <c r="J96" s="12"/>
      <c r="K96" s="10">
        <v>7842809</v>
      </c>
      <c r="L96" s="10">
        <v>8192809</v>
      </c>
      <c r="M96" s="11">
        <v>0</v>
      </c>
      <c r="N96" s="12"/>
      <c r="O96" s="12"/>
      <c r="P96" s="11">
        <v>1968907.25</v>
      </c>
      <c r="Q96" s="12"/>
      <c r="R96" s="12"/>
      <c r="S96" s="11">
        <v>556594</v>
      </c>
      <c r="T96" s="12"/>
      <c r="U96" s="12"/>
      <c r="V96" s="10">
        <v>556594</v>
      </c>
      <c r="W96" s="11">
        <v>5667307.75</v>
      </c>
      <c r="X96" s="12"/>
      <c r="Y96" s="12"/>
    </row>
    <row r="97" spans="2:25" x14ac:dyDescent="0.3">
      <c r="B97" s="14" t="s">
        <v>161</v>
      </c>
      <c r="C97" s="12"/>
      <c r="D97" s="12"/>
      <c r="E97" s="9" t="s">
        <v>33</v>
      </c>
      <c r="F97" s="14" t="s">
        <v>162</v>
      </c>
      <c r="G97" s="12"/>
      <c r="H97" s="12"/>
      <c r="I97" s="12"/>
      <c r="J97" s="12"/>
      <c r="K97" s="10">
        <v>309088667</v>
      </c>
      <c r="L97" s="10">
        <v>309880667</v>
      </c>
      <c r="M97" s="11">
        <v>4395863.58</v>
      </c>
      <c r="N97" s="12"/>
      <c r="O97" s="12"/>
      <c r="P97" s="11">
        <v>205490750.25</v>
      </c>
      <c r="Q97" s="12"/>
      <c r="R97" s="12"/>
      <c r="S97" s="11">
        <v>78185739.609999999</v>
      </c>
      <c r="T97" s="12"/>
      <c r="U97" s="12"/>
      <c r="V97" s="10">
        <v>78128968.769999996</v>
      </c>
      <c r="W97" s="11">
        <v>21808313.559999999</v>
      </c>
      <c r="X97" s="12"/>
      <c r="Y97" s="12"/>
    </row>
    <row r="98" spans="2:25" x14ac:dyDescent="0.3">
      <c r="B98" s="14" t="s">
        <v>163</v>
      </c>
      <c r="C98" s="12"/>
      <c r="D98" s="12"/>
      <c r="E98" s="9" t="s">
        <v>33</v>
      </c>
      <c r="F98" s="14" t="s">
        <v>164</v>
      </c>
      <c r="G98" s="12"/>
      <c r="H98" s="12"/>
      <c r="I98" s="12"/>
      <c r="J98" s="12"/>
      <c r="K98" s="10">
        <v>91809785</v>
      </c>
      <c r="L98" s="10">
        <v>90548185</v>
      </c>
      <c r="M98" s="11">
        <v>1442365</v>
      </c>
      <c r="N98" s="12"/>
      <c r="O98" s="12"/>
      <c r="P98" s="11">
        <v>44491534.979999997</v>
      </c>
      <c r="Q98" s="12"/>
      <c r="R98" s="12"/>
      <c r="S98" s="11">
        <v>4285879.03</v>
      </c>
      <c r="T98" s="12"/>
      <c r="U98" s="12"/>
      <c r="V98" s="10">
        <v>3929779.03</v>
      </c>
      <c r="W98" s="11">
        <v>40328405.990000002</v>
      </c>
      <c r="X98" s="12"/>
      <c r="Y98" s="12"/>
    </row>
    <row r="99" spans="2:25" x14ac:dyDescent="0.3">
      <c r="B99" s="14" t="s">
        <v>165</v>
      </c>
      <c r="C99" s="12"/>
      <c r="D99" s="12"/>
      <c r="E99" s="9" t="s">
        <v>33</v>
      </c>
      <c r="F99" s="14" t="s">
        <v>166</v>
      </c>
      <c r="G99" s="12"/>
      <c r="H99" s="12"/>
      <c r="I99" s="12"/>
      <c r="J99" s="12"/>
      <c r="K99" s="10">
        <v>183627479</v>
      </c>
      <c r="L99" s="10">
        <v>172649479</v>
      </c>
      <c r="M99" s="11">
        <v>0</v>
      </c>
      <c r="N99" s="12"/>
      <c r="O99" s="12"/>
      <c r="P99" s="11">
        <v>7284468.4800000004</v>
      </c>
      <c r="Q99" s="12"/>
      <c r="R99" s="12"/>
      <c r="S99" s="11">
        <v>59319403.060000002</v>
      </c>
      <c r="T99" s="12"/>
      <c r="U99" s="12"/>
      <c r="V99" s="10">
        <v>59311403.060000002</v>
      </c>
      <c r="W99" s="11">
        <v>106045607.45999999</v>
      </c>
      <c r="X99" s="12"/>
      <c r="Y99" s="12"/>
    </row>
    <row r="100" spans="2:25" x14ac:dyDescent="0.3">
      <c r="B100" s="14" t="s">
        <v>167</v>
      </c>
      <c r="C100" s="12"/>
      <c r="D100" s="12"/>
      <c r="E100" s="9" t="s">
        <v>33</v>
      </c>
      <c r="F100" s="14" t="s">
        <v>168</v>
      </c>
      <c r="G100" s="12"/>
      <c r="H100" s="12"/>
      <c r="I100" s="12"/>
      <c r="J100" s="12"/>
      <c r="K100" s="10">
        <v>27912125</v>
      </c>
      <c r="L100" s="10">
        <v>30702365</v>
      </c>
      <c r="M100" s="11">
        <v>0</v>
      </c>
      <c r="N100" s="12"/>
      <c r="O100" s="12"/>
      <c r="P100" s="11">
        <v>2731169.99</v>
      </c>
      <c r="Q100" s="12"/>
      <c r="R100" s="12"/>
      <c r="S100" s="11">
        <v>22612296.010000002</v>
      </c>
      <c r="T100" s="12"/>
      <c r="U100" s="12"/>
      <c r="V100" s="10">
        <v>22603956.370000001</v>
      </c>
      <c r="W100" s="11">
        <v>5358899</v>
      </c>
      <c r="X100" s="12"/>
      <c r="Y100" s="12"/>
    </row>
    <row r="101" spans="2:25" x14ac:dyDescent="0.3">
      <c r="B101" s="14" t="s">
        <v>169</v>
      </c>
      <c r="C101" s="12"/>
      <c r="D101" s="12"/>
      <c r="E101" s="9" t="s">
        <v>33</v>
      </c>
      <c r="F101" s="14" t="s">
        <v>170</v>
      </c>
      <c r="G101" s="12"/>
      <c r="H101" s="12"/>
      <c r="I101" s="12"/>
      <c r="J101" s="12"/>
      <c r="K101" s="10">
        <v>69224904</v>
      </c>
      <c r="L101" s="10">
        <v>75717082.189999998</v>
      </c>
      <c r="M101" s="11">
        <v>0</v>
      </c>
      <c r="N101" s="12"/>
      <c r="O101" s="12"/>
      <c r="P101" s="11">
        <v>46301030.189999998</v>
      </c>
      <c r="Q101" s="12"/>
      <c r="R101" s="12"/>
      <c r="S101" s="11">
        <v>17518300</v>
      </c>
      <c r="T101" s="12"/>
      <c r="U101" s="12"/>
      <c r="V101" s="10">
        <v>17162735</v>
      </c>
      <c r="W101" s="11">
        <v>11897752</v>
      </c>
      <c r="X101" s="12"/>
      <c r="Y101" s="12"/>
    </row>
    <row r="102" spans="2:25" x14ac:dyDescent="0.3">
      <c r="B102" s="14" t="s">
        <v>171</v>
      </c>
      <c r="C102" s="12"/>
      <c r="D102" s="12"/>
      <c r="E102" s="9" t="s">
        <v>33</v>
      </c>
      <c r="F102" s="14" t="s">
        <v>172</v>
      </c>
      <c r="G102" s="12"/>
      <c r="H102" s="12"/>
      <c r="I102" s="12"/>
      <c r="J102" s="12"/>
      <c r="K102" s="10">
        <v>49006007</v>
      </c>
      <c r="L102" s="10">
        <v>43656387</v>
      </c>
      <c r="M102" s="11">
        <v>7073656.5499999998</v>
      </c>
      <c r="N102" s="12"/>
      <c r="O102" s="12"/>
      <c r="P102" s="11">
        <v>6235841.3700000001</v>
      </c>
      <c r="Q102" s="12"/>
      <c r="R102" s="12"/>
      <c r="S102" s="11">
        <v>7571370.21</v>
      </c>
      <c r="T102" s="12"/>
      <c r="U102" s="12"/>
      <c r="V102" s="10">
        <v>7211129.04</v>
      </c>
      <c r="W102" s="11">
        <v>22775518.870000001</v>
      </c>
      <c r="X102" s="12"/>
      <c r="Y102" s="12"/>
    </row>
    <row r="103" spans="2:25" x14ac:dyDescent="0.3">
      <c r="B103" s="14" t="s">
        <v>173</v>
      </c>
      <c r="C103" s="12"/>
      <c r="D103" s="12"/>
      <c r="E103" s="9" t="s">
        <v>33</v>
      </c>
      <c r="F103" s="14" t="s">
        <v>174</v>
      </c>
      <c r="G103" s="12"/>
      <c r="H103" s="12"/>
      <c r="I103" s="12"/>
      <c r="J103" s="12"/>
      <c r="K103" s="10">
        <v>10202096</v>
      </c>
      <c r="L103" s="10">
        <v>10582096</v>
      </c>
      <c r="M103" s="11">
        <v>0</v>
      </c>
      <c r="N103" s="12"/>
      <c r="O103" s="12"/>
      <c r="P103" s="11">
        <v>3379521.73</v>
      </c>
      <c r="Q103" s="12"/>
      <c r="R103" s="12"/>
      <c r="S103" s="11">
        <v>2456379.7599999998</v>
      </c>
      <c r="T103" s="12"/>
      <c r="U103" s="12"/>
      <c r="V103" s="10">
        <v>2418408.2799999998</v>
      </c>
      <c r="W103" s="11">
        <v>4746194.51</v>
      </c>
      <c r="X103" s="12"/>
      <c r="Y103" s="12"/>
    </row>
    <row r="104" spans="2:25" x14ac:dyDescent="0.3">
      <c r="B104" s="14" t="s">
        <v>175</v>
      </c>
      <c r="C104" s="12"/>
      <c r="D104" s="12"/>
      <c r="E104" s="9" t="s">
        <v>33</v>
      </c>
      <c r="F104" s="14" t="s">
        <v>176</v>
      </c>
      <c r="G104" s="12"/>
      <c r="H104" s="12"/>
      <c r="I104" s="12"/>
      <c r="J104" s="12"/>
      <c r="K104" s="10">
        <v>2732252</v>
      </c>
      <c r="L104" s="10">
        <v>2732252</v>
      </c>
      <c r="M104" s="11">
        <v>0</v>
      </c>
      <c r="N104" s="12"/>
      <c r="O104" s="12"/>
      <c r="P104" s="11">
        <v>875103.71</v>
      </c>
      <c r="Q104" s="12"/>
      <c r="R104" s="12"/>
      <c r="S104" s="11">
        <v>840695.29</v>
      </c>
      <c r="T104" s="12"/>
      <c r="U104" s="12"/>
      <c r="V104" s="10">
        <v>840695.29</v>
      </c>
      <c r="W104" s="11">
        <v>1016453</v>
      </c>
      <c r="X104" s="12"/>
      <c r="Y104" s="12"/>
    </row>
    <row r="105" spans="2:25" x14ac:dyDescent="0.3">
      <c r="B105" s="14" t="s">
        <v>177</v>
      </c>
      <c r="C105" s="12"/>
      <c r="D105" s="12"/>
      <c r="E105" s="9" t="s">
        <v>33</v>
      </c>
      <c r="F105" s="14" t="s">
        <v>178</v>
      </c>
      <c r="G105" s="12"/>
      <c r="H105" s="12"/>
      <c r="I105" s="12"/>
      <c r="J105" s="12"/>
      <c r="K105" s="10">
        <v>6145759</v>
      </c>
      <c r="L105" s="10">
        <v>8294979</v>
      </c>
      <c r="M105" s="11">
        <v>0</v>
      </c>
      <c r="N105" s="12"/>
      <c r="O105" s="12"/>
      <c r="P105" s="11">
        <v>3783786.43</v>
      </c>
      <c r="Q105" s="12"/>
      <c r="R105" s="12"/>
      <c r="S105" s="11">
        <v>3926660.32</v>
      </c>
      <c r="T105" s="12"/>
      <c r="U105" s="12"/>
      <c r="V105" s="10">
        <v>2520110.52</v>
      </c>
      <c r="W105" s="11">
        <v>584532.25</v>
      </c>
      <c r="X105" s="12"/>
      <c r="Y105" s="12"/>
    </row>
    <row r="106" spans="2:25" x14ac:dyDescent="0.3">
      <c r="B106" s="14" t="s">
        <v>179</v>
      </c>
      <c r="C106" s="12"/>
      <c r="D106" s="12"/>
      <c r="E106" s="9" t="s">
        <v>33</v>
      </c>
      <c r="F106" s="14" t="s">
        <v>180</v>
      </c>
      <c r="G106" s="12"/>
      <c r="H106" s="12"/>
      <c r="I106" s="12"/>
      <c r="J106" s="12"/>
      <c r="K106" s="10">
        <v>260574704</v>
      </c>
      <c r="L106" s="10">
        <v>270602704</v>
      </c>
      <c r="M106" s="11">
        <v>3667582.38</v>
      </c>
      <c r="N106" s="12"/>
      <c r="O106" s="12"/>
      <c r="P106" s="11">
        <v>25506341.739999998</v>
      </c>
      <c r="Q106" s="12"/>
      <c r="R106" s="12"/>
      <c r="S106" s="11">
        <v>38026027.649999999</v>
      </c>
      <c r="T106" s="12"/>
      <c r="U106" s="12"/>
      <c r="V106" s="10">
        <v>37647607.159999996</v>
      </c>
      <c r="W106" s="11">
        <v>203402752.22999999</v>
      </c>
      <c r="X106" s="12"/>
      <c r="Y106" s="12"/>
    </row>
    <row r="107" spans="2:25" x14ac:dyDescent="0.3">
      <c r="B107" s="14" t="s">
        <v>181</v>
      </c>
      <c r="C107" s="12"/>
      <c r="D107" s="12"/>
      <c r="E107" s="9" t="s">
        <v>33</v>
      </c>
      <c r="F107" s="14" t="s">
        <v>182</v>
      </c>
      <c r="G107" s="12"/>
      <c r="H107" s="12"/>
      <c r="I107" s="12"/>
      <c r="J107" s="12"/>
      <c r="K107" s="10">
        <v>1265237</v>
      </c>
      <c r="L107" s="10">
        <v>1265237</v>
      </c>
      <c r="M107" s="11">
        <v>0</v>
      </c>
      <c r="N107" s="12"/>
      <c r="O107" s="12"/>
      <c r="P107" s="11">
        <v>639944</v>
      </c>
      <c r="Q107" s="12"/>
      <c r="R107" s="12"/>
      <c r="S107" s="11">
        <v>76945</v>
      </c>
      <c r="T107" s="12"/>
      <c r="U107" s="12"/>
      <c r="V107" s="10">
        <v>76945</v>
      </c>
      <c r="W107" s="11">
        <v>548348</v>
      </c>
      <c r="X107" s="12"/>
      <c r="Y107" s="12"/>
    </row>
    <row r="108" spans="2:25" x14ac:dyDescent="0.3">
      <c r="B108" s="14" t="s">
        <v>183</v>
      </c>
      <c r="C108" s="12"/>
      <c r="D108" s="12"/>
      <c r="E108" s="9" t="s">
        <v>33</v>
      </c>
      <c r="F108" s="14" t="s">
        <v>184</v>
      </c>
      <c r="G108" s="12"/>
      <c r="H108" s="12"/>
      <c r="I108" s="12"/>
      <c r="J108" s="12"/>
      <c r="K108" s="10">
        <v>43538439</v>
      </c>
      <c r="L108" s="10">
        <v>42838439</v>
      </c>
      <c r="M108" s="11">
        <v>1993988.99</v>
      </c>
      <c r="N108" s="12"/>
      <c r="O108" s="12"/>
      <c r="P108" s="11">
        <v>9059952.6699999999</v>
      </c>
      <c r="Q108" s="12"/>
      <c r="R108" s="12"/>
      <c r="S108" s="11">
        <v>11609079.34</v>
      </c>
      <c r="T108" s="12"/>
      <c r="U108" s="12"/>
      <c r="V108" s="10">
        <v>11609079.34</v>
      </c>
      <c r="W108" s="11">
        <v>20175418</v>
      </c>
      <c r="X108" s="12"/>
      <c r="Y108" s="12"/>
    </row>
    <row r="109" spans="2:25" x14ac:dyDescent="0.3">
      <c r="B109" s="15" t="s">
        <v>185</v>
      </c>
      <c r="C109" s="12"/>
      <c r="D109" s="12"/>
      <c r="E109" s="7" t="s">
        <v>28</v>
      </c>
      <c r="F109" s="15" t="s">
        <v>186</v>
      </c>
      <c r="G109" s="12"/>
      <c r="H109" s="12"/>
      <c r="I109" s="12"/>
      <c r="J109" s="12"/>
      <c r="K109" s="8">
        <v>14084100858</v>
      </c>
      <c r="L109" s="8">
        <v>14084100858</v>
      </c>
      <c r="M109" s="16">
        <v>1611698676.8</v>
      </c>
      <c r="N109" s="12"/>
      <c r="O109" s="12"/>
      <c r="P109" s="16">
        <v>2187791862.7199998</v>
      </c>
      <c r="Q109" s="12"/>
      <c r="R109" s="12"/>
      <c r="S109" s="16">
        <v>2184112780.6900001</v>
      </c>
      <c r="T109" s="12"/>
      <c r="U109" s="12"/>
      <c r="V109" s="8">
        <v>2167173671.4200001</v>
      </c>
      <c r="W109" s="16">
        <v>8100497537.79</v>
      </c>
      <c r="X109" s="12"/>
      <c r="Y109" s="12"/>
    </row>
    <row r="110" spans="2:25" x14ac:dyDescent="0.3">
      <c r="B110" s="14" t="s">
        <v>187</v>
      </c>
      <c r="C110" s="12"/>
      <c r="D110" s="12"/>
      <c r="E110" s="9" t="s">
        <v>188</v>
      </c>
      <c r="F110" s="14" t="s">
        <v>189</v>
      </c>
      <c r="G110" s="12"/>
      <c r="H110" s="12"/>
      <c r="I110" s="12"/>
      <c r="J110" s="12"/>
      <c r="K110" s="10">
        <v>1116360714</v>
      </c>
      <c r="L110" s="10">
        <v>1086980530.8099999</v>
      </c>
      <c r="M110" s="11">
        <v>2154359.23</v>
      </c>
      <c r="N110" s="12"/>
      <c r="O110" s="12"/>
      <c r="P110" s="11">
        <v>59691302.57</v>
      </c>
      <c r="Q110" s="12"/>
      <c r="R110" s="12"/>
      <c r="S110" s="11">
        <v>95217565.230000004</v>
      </c>
      <c r="T110" s="12"/>
      <c r="U110" s="12"/>
      <c r="V110" s="10">
        <v>95217565.230000004</v>
      </c>
      <c r="W110" s="11">
        <v>929917303.77999997</v>
      </c>
      <c r="X110" s="12"/>
      <c r="Y110" s="12"/>
    </row>
    <row r="111" spans="2:25" x14ac:dyDescent="0.3">
      <c r="B111" s="14" t="s">
        <v>190</v>
      </c>
      <c r="C111" s="12"/>
      <c r="D111" s="12"/>
      <c r="E111" s="9" t="s">
        <v>188</v>
      </c>
      <c r="F111" s="14" t="s">
        <v>191</v>
      </c>
      <c r="G111" s="12"/>
      <c r="H111" s="12"/>
      <c r="I111" s="12"/>
      <c r="J111" s="12"/>
      <c r="K111" s="10">
        <v>324388576</v>
      </c>
      <c r="L111" s="10">
        <v>328421300</v>
      </c>
      <c r="M111" s="11">
        <v>21689391.629999999</v>
      </c>
      <c r="N111" s="12"/>
      <c r="O111" s="12"/>
      <c r="P111" s="11">
        <v>32428648.370000001</v>
      </c>
      <c r="Q111" s="12"/>
      <c r="R111" s="12"/>
      <c r="S111" s="11">
        <v>56267430.390000001</v>
      </c>
      <c r="T111" s="12"/>
      <c r="U111" s="12"/>
      <c r="V111" s="10">
        <v>42126241.770000003</v>
      </c>
      <c r="W111" s="11">
        <v>218035829.61000001</v>
      </c>
      <c r="X111" s="12"/>
      <c r="Y111" s="12"/>
    </row>
    <row r="112" spans="2:25" x14ac:dyDescent="0.3">
      <c r="B112" s="14" t="s">
        <v>192</v>
      </c>
      <c r="C112" s="12"/>
      <c r="D112" s="12"/>
      <c r="E112" s="9" t="s">
        <v>188</v>
      </c>
      <c r="F112" s="14" t="s">
        <v>193</v>
      </c>
      <c r="G112" s="12"/>
      <c r="H112" s="12"/>
      <c r="I112" s="12"/>
      <c r="J112" s="12"/>
      <c r="K112" s="10">
        <v>3262802739</v>
      </c>
      <c r="L112" s="10">
        <v>3480601133</v>
      </c>
      <c r="M112" s="11">
        <v>781485616.95000005</v>
      </c>
      <c r="N112" s="12"/>
      <c r="O112" s="12"/>
      <c r="P112" s="11">
        <v>765073739.35000002</v>
      </c>
      <c r="Q112" s="12"/>
      <c r="R112" s="12"/>
      <c r="S112" s="11">
        <v>692596645.13</v>
      </c>
      <c r="T112" s="12"/>
      <c r="U112" s="12"/>
      <c r="V112" s="10">
        <v>692596645.13</v>
      </c>
      <c r="W112" s="11">
        <v>1241445131.5699999</v>
      </c>
      <c r="X112" s="12"/>
      <c r="Y112" s="12"/>
    </row>
    <row r="113" spans="2:25" x14ac:dyDescent="0.3">
      <c r="B113" s="14" t="s">
        <v>194</v>
      </c>
      <c r="C113" s="12"/>
      <c r="D113" s="12"/>
      <c r="E113" s="9" t="s">
        <v>188</v>
      </c>
      <c r="F113" s="14" t="s">
        <v>195</v>
      </c>
      <c r="G113" s="12"/>
      <c r="H113" s="12"/>
      <c r="I113" s="12"/>
      <c r="J113" s="12"/>
      <c r="K113" s="10">
        <v>633724395</v>
      </c>
      <c r="L113" s="10">
        <v>643271867</v>
      </c>
      <c r="M113" s="11">
        <v>2930904</v>
      </c>
      <c r="N113" s="12"/>
      <c r="O113" s="12"/>
      <c r="P113" s="11">
        <v>116513395.67</v>
      </c>
      <c r="Q113" s="12"/>
      <c r="R113" s="12"/>
      <c r="S113" s="11">
        <v>17113908.149999999</v>
      </c>
      <c r="T113" s="12"/>
      <c r="U113" s="12"/>
      <c r="V113" s="10">
        <v>14315987.5</v>
      </c>
      <c r="W113" s="11">
        <v>506713659.18000001</v>
      </c>
      <c r="X113" s="12"/>
      <c r="Y113" s="12"/>
    </row>
    <row r="114" spans="2:25" x14ac:dyDescent="0.3">
      <c r="B114" s="14" t="s">
        <v>196</v>
      </c>
      <c r="C114" s="12"/>
      <c r="D114" s="12"/>
      <c r="E114" s="9" t="s">
        <v>188</v>
      </c>
      <c r="F114" s="14" t="s">
        <v>197</v>
      </c>
      <c r="G114" s="12"/>
      <c r="H114" s="12"/>
      <c r="I114" s="12"/>
      <c r="J114" s="12"/>
      <c r="K114" s="10">
        <v>2750003461</v>
      </c>
      <c r="L114" s="10">
        <v>2790675850.1900001</v>
      </c>
      <c r="M114" s="11">
        <v>710341532.51999998</v>
      </c>
      <c r="N114" s="12"/>
      <c r="O114" s="12"/>
      <c r="P114" s="11">
        <v>271589365.51999998</v>
      </c>
      <c r="Q114" s="12"/>
      <c r="R114" s="12"/>
      <c r="S114" s="11">
        <v>586363753.99000001</v>
      </c>
      <c r="T114" s="12"/>
      <c r="U114" s="12"/>
      <c r="V114" s="10">
        <v>586363753.99000001</v>
      </c>
      <c r="W114" s="11">
        <v>1222381198.1600001</v>
      </c>
      <c r="X114" s="12"/>
      <c r="Y114" s="12"/>
    </row>
    <row r="115" spans="2:25" x14ac:dyDescent="0.3">
      <c r="B115" s="14" t="s">
        <v>198</v>
      </c>
      <c r="C115" s="12"/>
      <c r="D115" s="12"/>
      <c r="E115" s="9" t="s">
        <v>188</v>
      </c>
      <c r="F115" s="14" t="s">
        <v>199</v>
      </c>
      <c r="G115" s="12"/>
      <c r="H115" s="12"/>
      <c r="I115" s="12"/>
      <c r="J115" s="12"/>
      <c r="K115" s="10">
        <v>5844576899</v>
      </c>
      <c r="L115" s="10">
        <v>5598633146</v>
      </c>
      <c r="M115" s="11">
        <v>88244075.620000005</v>
      </c>
      <c r="N115" s="12"/>
      <c r="O115" s="12"/>
      <c r="P115" s="11">
        <v>905275680.10000002</v>
      </c>
      <c r="Q115" s="12"/>
      <c r="R115" s="12"/>
      <c r="S115" s="11">
        <v>736073694.79999995</v>
      </c>
      <c r="T115" s="12"/>
      <c r="U115" s="12"/>
      <c r="V115" s="10">
        <v>736073694.79999995</v>
      </c>
      <c r="W115" s="11">
        <v>3869039695.48</v>
      </c>
      <c r="X115" s="12"/>
      <c r="Y115" s="12"/>
    </row>
    <row r="116" spans="2:25" x14ac:dyDescent="0.3">
      <c r="B116" s="14" t="s">
        <v>200</v>
      </c>
      <c r="C116" s="12"/>
      <c r="D116" s="12"/>
      <c r="E116" s="9" t="s">
        <v>188</v>
      </c>
      <c r="F116" s="14" t="s">
        <v>201</v>
      </c>
      <c r="G116" s="12"/>
      <c r="H116" s="12"/>
      <c r="I116" s="12"/>
      <c r="J116" s="12"/>
      <c r="K116" s="10">
        <v>0</v>
      </c>
      <c r="L116" s="10">
        <v>1200000</v>
      </c>
      <c r="M116" s="11">
        <v>0</v>
      </c>
      <c r="N116" s="12"/>
      <c r="O116" s="12"/>
      <c r="P116" s="11">
        <v>0</v>
      </c>
      <c r="Q116" s="12"/>
      <c r="R116" s="12"/>
      <c r="S116" s="11">
        <v>0</v>
      </c>
      <c r="T116" s="12"/>
      <c r="U116" s="12"/>
      <c r="V116" s="10">
        <v>0</v>
      </c>
      <c r="W116" s="11">
        <v>1200000</v>
      </c>
      <c r="X116" s="12"/>
      <c r="Y116" s="12"/>
    </row>
    <row r="117" spans="2:25" x14ac:dyDescent="0.3">
      <c r="B117" s="14" t="s">
        <v>202</v>
      </c>
      <c r="C117" s="12"/>
      <c r="D117" s="12"/>
      <c r="E117" s="9" t="s">
        <v>188</v>
      </c>
      <c r="F117" s="14" t="s">
        <v>203</v>
      </c>
      <c r="G117" s="12"/>
      <c r="H117" s="12"/>
      <c r="I117" s="12"/>
      <c r="J117" s="12"/>
      <c r="K117" s="10">
        <v>23842066</v>
      </c>
      <c r="L117" s="10">
        <v>24179366</v>
      </c>
      <c r="M117" s="11">
        <v>0</v>
      </c>
      <c r="N117" s="12"/>
      <c r="O117" s="12"/>
      <c r="P117" s="11">
        <v>0</v>
      </c>
      <c r="Q117" s="12"/>
      <c r="R117" s="12"/>
      <c r="S117" s="11">
        <v>0</v>
      </c>
      <c r="T117" s="12"/>
      <c r="U117" s="12"/>
      <c r="V117" s="10">
        <v>0</v>
      </c>
      <c r="W117" s="11">
        <v>24179366</v>
      </c>
      <c r="X117" s="12"/>
      <c r="Y117" s="12"/>
    </row>
    <row r="118" spans="2:25" x14ac:dyDescent="0.3">
      <c r="B118" s="14" t="s">
        <v>204</v>
      </c>
      <c r="C118" s="12"/>
      <c r="D118" s="12"/>
      <c r="E118" s="9" t="s">
        <v>188</v>
      </c>
      <c r="F118" s="14" t="s">
        <v>205</v>
      </c>
      <c r="G118" s="12"/>
      <c r="H118" s="12"/>
      <c r="I118" s="12"/>
      <c r="J118" s="12"/>
      <c r="K118" s="10">
        <v>3860613</v>
      </c>
      <c r="L118" s="10">
        <v>3420613</v>
      </c>
      <c r="M118" s="11">
        <v>13050.45</v>
      </c>
      <c r="N118" s="12"/>
      <c r="O118" s="12"/>
      <c r="P118" s="11">
        <v>1875494.85</v>
      </c>
      <c r="Q118" s="12"/>
      <c r="R118" s="12"/>
      <c r="S118" s="11">
        <v>74073</v>
      </c>
      <c r="T118" s="12"/>
      <c r="U118" s="12"/>
      <c r="V118" s="10">
        <v>74073</v>
      </c>
      <c r="W118" s="11">
        <v>1457994.7</v>
      </c>
      <c r="X118" s="12"/>
      <c r="Y118" s="12"/>
    </row>
    <row r="119" spans="2:25" x14ac:dyDescent="0.3">
      <c r="B119" s="14" t="s">
        <v>206</v>
      </c>
      <c r="C119" s="12"/>
      <c r="D119" s="12"/>
      <c r="E119" s="9" t="s">
        <v>188</v>
      </c>
      <c r="F119" s="14" t="s">
        <v>207</v>
      </c>
      <c r="G119" s="12"/>
      <c r="H119" s="12"/>
      <c r="I119" s="12"/>
      <c r="J119" s="12"/>
      <c r="K119" s="10">
        <v>42049286</v>
      </c>
      <c r="L119" s="10">
        <v>44224943</v>
      </c>
      <c r="M119" s="11">
        <v>2417740</v>
      </c>
      <c r="N119" s="12"/>
      <c r="O119" s="12"/>
      <c r="P119" s="11">
        <v>704722</v>
      </c>
      <c r="Q119" s="12"/>
      <c r="R119" s="12"/>
      <c r="S119" s="11">
        <v>405710</v>
      </c>
      <c r="T119" s="12"/>
      <c r="U119" s="12"/>
      <c r="V119" s="10">
        <v>405710</v>
      </c>
      <c r="W119" s="11">
        <v>40696771</v>
      </c>
      <c r="X119" s="12"/>
      <c r="Y119" s="12"/>
    </row>
    <row r="120" spans="2:25" x14ac:dyDescent="0.3">
      <c r="B120" s="14" t="s">
        <v>208</v>
      </c>
      <c r="C120" s="12"/>
      <c r="D120" s="12"/>
      <c r="E120" s="9" t="s">
        <v>188</v>
      </c>
      <c r="F120" s="14" t="s">
        <v>209</v>
      </c>
      <c r="G120" s="12"/>
      <c r="H120" s="12"/>
      <c r="I120" s="12"/>
      <c r="J120" s="12"/>
      <c r="K120" s="10">
        <v>62000000</v>
      </c>
      <c r="L120" s="10">
        <v>62000000</v>
      </c>
      <c r="M120" s="11">
        <v>0</v>
      </c>
      <c r="N120" s="12"/>
      <c r="O120" s="12"/>
      <c r="P120" s="11">
        <v>33461214.289999999</v>
      </c>
      <c r="Q120" s="12"/>
      <c r="R120" s="12"/>
      <c r="S120" s="11">
        <v>0</v>
      </c>
      <c r="T120" s="12"/>
      <c r="U120" s="12"/>
      <c r="V120" s="10">
        <v>0</v>
      </c>
      <c r="W120" s="11">
        <v>28538785.710000001</v>
      </c>
      <c r="X120" s="12"/>
      <c r="Y120" s="12"/>
    </row>
    <row r="121" spans="2:25" x14ac:dyDescent="0.3">
      <c r="B121" s="14" t="s">
        <v>210</v>
      </c>
      <c r="C121" s="12"/>
      <c r="D121" s="12"/>
      <c r="E121" s="9" t="s">
        <v>188</v>
      </c>
      <c r="F121" s="14" t="s">
        <v>211</v>
      </c>
      <c r="G121" s="12"/>
      <c r="H121" s="12"/>
      <c r="I121" s="12"/>
      <c r="J121" s="12"/>
      <c r="K121" s="10">
        <v>20492109</v>
      </c>
      <c r="L121" s="10">
        <v>20492109</v>
      </c>
      <c r="M121" s="11">
        <v>2422006.4</v>
      </c>
      <c r="N121" s="12"/>
      <c r="O121" s="12"/>
      <c r="P121" s="11">
        <v>1178300</v>
      </c>
      <c r="Q121" s="12"/>
      <c r="R121" s="12"/>
      <c r="S121" s="11">
        <v>0</v>
      </c>
      <c r="T121" s="12"/>
      <c r="U121" s="12"/>
      <c r="V121" s="10">
        <v>0</v>
      </c>
      <c r="W121" s="11">
        <v>16891802.600000001</v>
      </c>
      <c r="X121" s="12"/>
      <c r="Y121" s="12"/>
    </row>
    <row r="122" spans="2:25" x14ac:dyDescent="0.3">
      <c r="B122" s="14" t="s">
        <v>196</v>
      </c>
      <c r="C122" s="12"/>
      <c r="D122" s="12"/>
      <c r="E122" s="9" t="s">
        <v>33</v>
      </c>
      <c r="F122" s="14" t="s">
        <v>197</v>
      </c>
      <c r="G122" s="12"/>
      <c r="H122" s="12"/>
      <c r="I122" s="12"/>
      <c r="J122" s="12"/>
      <c r="K122" s="10">
        <v>0</v>
      </c>
      <c r="L122" s="10">
        <v>0</v>
      </c>
      <c r="M122" s="11">
        <v>0</v>
      </c>
      <c r="N122" s="12"/>
      <c r="O122" s="12"/>
      <c r="P122" s="11">
        <v>0</v>
      </c>
      <c r="Q122" s="12"/>
      <c r="R122" s="12"/>
      <c r="S122" s="11">
        <v>0</v>
      </c>
      <c r="T122" s="12"/>
      <c r="U122" s="12"/>
      <c r="V122" s="10">
        <v>0</v>
      </c>
      <c r="W122" s="11">
        <v>0</v>
      </c>
      <c r="X122" s="12"/>
      <c r="Y122" s="12"/>
    </row>
    <row r="123" spans="2:25" x14ac:dyDescent="0.3">
      <c r="B123" s="14" t="s">
        <v>194</v>
      </c>
      <c r="C123" s="12"/>
      <c r="D123" s="12"/>
      <c r="E123" s="9" t="s">
        <v>33</v>
      </c>
      <c r="F123" s="14" t="s">
        <v>195</v>
      </c>
      <c r="G123" s="12"/>
      <c r="H123" s="12"/>
      <c r="I123" s="12"/>
      <c r="J123" s="12"/>
      <c r="K123" s="10">
        <v>0</v>
      </c>
      <c r="L123" s="10">
        <v>0</v>
      </c>
      <c r="M123" s="11">
        <v>0</v>
      </c>
      <c r="N123" s="12"/>
      <c r="O123" s="12"/>
      <c r="P123" s="11">
        <v>0</v>
      </c>
      <c r="Q123" s="12"/>
      <c r="R123" s="12"/>
      <c r="S123" s="11">
        <v>0</v>
      </c>
      <c r="T123" s="12"/>
      <c r="U123" s="12"/>
      <c r="V123" s="10">
        <v>0</v>
      </c>
      <c r="W123" s="11">
        <v>0</v>
      </c>
      <c r="X123" s="12"/>
      <c r="Y123" s="12"/>
    </row>
    <row r="124" spans="2:25" x14ac:dyDescent="0.3">
      <c r="B124" s="15" t="s">
        <v>212</v>
      </c>
      <c r="C124" s="12"/>
      <c r="D124" s="12"/>
      <c r="E124" s="7" t="s">
        <v>28</v>
      </c>
      <c r="F124" s="15" t="s">
        <v>213</v>
      </c>
      <c r="G124" s="12"/>
      <c r="H124" s="12"/>
      <c r="I124" s="12"/>
      <c r="J124" s="12"/>
      <c r="K124" s="8">
        <v>1708004042</v>
      </c>
      <c r="L124" s="8">
        <v>1708004042</v>
      </c>
      <c r="M124" s="16">
        <v>0</v>
      </c>
      <c r="N124" s="12"/>
      <c r="O124" s="12"/>
      <c r="P124" s="16">
        <v>715110656.05999994</v>
      </c>
      <c r="Q124" s="12"/>
      <c r="R124" s="12"/>
      <c r="S124" s="16">
        <v>567520219.44000006</v>
      </c>
      <c r="T124" s="12"/>
      <c r="U124" s="12"/>
      <c r="V124" s="8">
        <v>558827146.20000005</v>
      </c>
      <c r="W124" s="16">
        <v>425373166.5</v>
      </c>
      <c r="X124" s="12"/>
      <c r="Y124" s="12"/>
    </row>
    <row r="125" spans="2:25" x14ac:dyDescent="0.3">
      <c r="B125" s="14" t="s">
        <v>214</v>
      </c>
      <c r="C125" s="12"/>
      <c r="D125" s="12"/>
      <c r="E125" s="9" t="s">
        <v>33</v>
      </c>
      <c r="F125" s="14" t="s">
        <v>215</v>
      </c>
      <c r="G125" s="12"/>
      <c r="H125" s="12"/>
      <c r="I125" s="12"/>
      <c r="J125" s="12"/>
      <c r="K125" s="10">
        <v>175000000</v>
      </c>
      <c r="L125" s="10">
        <v>175000000</v>
      </c>
      <c r="M125" s="11">
        <v>0</v>
      </c>
      <c r="N125" s="12"/>
      <c r="O125" s="12"/>
      <c r="P125" s="11">
        <v>88866666.670000002</v>
      </c>
      <c r="Q125" s="12"/>
      <c r="R125" s="12"/>
      <c r="S125" s="11">
        <v>66133333.329999998</v>
      </c>
      <c r="T125" s="12"/>
      <c r="U125" s="12"/>
      <c r="V125" s="10">
        <v>66133333.329999998</v>
      </c>
      <c r="W125" s="11">
        <v>20000000</v>
      </c>
      <c r="X125" s="12"/>
      <c r="Y125" s="12"/>
    </row>
    <row r="126" spans="2:25" x14ac:dyDescent="0.3">
      <c r="B126" s="14" t="s">
        <v>216</v>
      </c>
      <c r="C126" s="12"/>
      <c r="D126" s="12"/>
      <c r="E126" s="9" t="s">
        <v>33</v>
      </c>
      <c r="F126" s="14" t="s">
        <v>217</v>
      </c>
      <c r="G126" s="12"/>
      <c r="H126" s="12"/>
      <c r="I126" s="12"/>
      <c r="J126" s="12"/>
      <c r="K126" s="10">
        <v>172159018</v>
      </c>
      <c r="L126" s="10">
        <v>147159018</v>
      </c>
      <c r="M126" s="11">
        <v>0</v>
      </c>
      <c r="N126" s="12"/>
      <c r="O126" s="12"/>
      <c r="P126" s="11">
        <v>85455229.879999995</v>
      </c>
      <c r="Q126" s="12"/>
      <c r="R126" s="12"/>
      <c r="S126" s="11">
        <v>51949279.119999997</v>
      </c>
      <c r="T126" s="12"/>
      <c r="U126" s="12"/>
      <c r="V126" s="10">
        <v>43256205.880000003</v>
      </c>
      <c r="W126" s="11">
        <v>9754509</v>
      </c>
      <c r="X126" s="12"/>
      <c r="Y126" s="12"/>
    </row>
    <row r="127" spans="2:25" x14ac:dyDescent="0.3">
      <c r="B127" s="14" t="s">
        <v>218</v>
      </c>
      <c r="C127" s="12"/>
      <c r="D127" s="12"/>
      <c r="E127" s="9" t="s">
        <v>33</v>
      </c>
      <c r="F127" s="14" t="s">
        <v>219</v>
      </c>
      <c r="G127" s="12"/>
      <c r="H127" s="12"/>
      <c r="I127" s="12"/>
      <c r="J127" s="12"/>
      <c r="K127" s="10">
        <v>343985194</v>
      </c>
      <c r="L127" s="10">
        <v>343985194</v>
      </c>
      <c r="M127" s="11">
        <v>0</v>
      </c>
      <c r="N127" s="12"/>
      <c r="O127" s="12"/>
      <c r="P127" s="11">
        <v>100471912.61</v>
      </c>
      <c r="Q127" s="12"/>
      <c r="R127" s="12"/>
      <c r="S127" s="11">
        <v>71520684.390000001</v>
      </c>
      <c r="T127" s="12"/>
      <c r="U127" s="12"/>
      <c r="V127" s="10">
        <v>71520684.390000001</v>
      </c>
      <c r="W127" s="11">
        <v>171992597</v>
      </c>
      <c r="X127" s="12"/>
      <c r="Y127" s="12"/>
    </row>
    <row r="128" spans="2:25" x14ac:dyDescent="0.3">
      <c r="B128" s="14" t="s">
        <v>220</v>
      </c>
      <c r="C128" s="12"/>
      <c r="D128" s="12"/>
      <c r="E128" s="9" t="s">
        <v>33</v>
      </c>
      <c r="F128" s="14" t="s">
        <v>221</v>
      </c>
      <c r="G128" s="12"/>
      <c r="H128" s="12"/>
      <c r="I128" s="12"/>
      <c r="J128" s="12"/>
      <c r="K128" s="10">
        <v>719116632</v>
      </c>
      <c r="L128" s="10">
        <v>719116632</v>
      </c>
      <c r="M128" s="11">
        <v>0</v>
      </c>
      <c r="N128" s="12"/>
      <c r="O128" s="12"/>
      <c r="P128" s="11">
        <v>355586759.67000002</v>
      </c>
      <c r="Q128" s="12"/>
      <c r="R128" s="12"/>
      <c r="S128" s="11">
        <v>303971556.32999998</v>
      </c>
      <c r="T128" s="12"/>
      <c r="U128" s="12"/>
      <c r="V128" s="10">
        <v>303971556.32999998</v>
      </c>
      <c r="W128" s="11">
        <v>59558316</v>
      </c>
      <c r="X128" s="12"/>
      <c r="Y128" s="12"/>
    </row>
    <row r="129" spans="2:25" x14ac:dyDescent="0.3">
      <c r="B129" s="14" t="s">
        <v>222</v>
      </c>
      <c r="C129" s="12"/>
      <c r="D129" s="12"/>
      <c r="E129" s="9" t="s">
        <v>33</v>
      </c>
      <c r="F129" s="14" t="s">
        <v>223</v>
      </c>
      <c r="G129" s="12"/>
      <c r="H129" s="12"/>
      <c r="I129" s="12"/>
      <c r="J129" s="12"/>
      <c r="K129" s="10">
        <v>275057307</v>
      </c>
      <c r="L129" s="10">
        <v>275057307</v>
      </c>
      <c r="M129" s="11">
        <v>0</v>
      </c>
      <c r="N129" s="12"/>
      <c r="O129" s="12"/>
      <c r="P129" s="11">
        <v>84477232.230000004</v>
      </c>
      <c r="Q129" s="12"/>
      <c r="R129" s="12"/>
      <c r="S129" s="11">
        <v>53051421.270000003</v>
      </c>
      <c r="T129" s="12"/>
      <c r="U129" s="12"/>
      <c r="V129" s="10">
        <v>53051421.270000003</v>
      </c>
      <c r="W129" s="11">
        <v>137528653.5</v>
      </c>
      <c r="X129" s="12"/>
      <c r="Y129" s="12"/>
    </row>
    <row r="130" spans="2:25" x14ac:dyDescent="0.3">
      <c r="B130" s="14" t="s">
        <v>224</v>
      </c>
      <c r="C130" s="12"/>
      <c r="D130" s="12"/>
      <c r="E130" s="9" t="s">
        <v>33</v>
      </c>
      <c r="F130" s="14" t="s">
        <v>225</v>
      </c>
      <c r="G130" s="12"/>
      <c r="H130" s="12"/>
      <c r="I130" s="12"/>
      <c r="J130" s="12"/>
      <c r="K130" s="10">
        <v>2185891</v>
      </c>
      <c r="L130" s="10">
        <v>27185891</v>
      </c>
      <c r="M130" s="11">
        <v>0</v>
      </c>
      <c r="N130" s="12"/>
      <c r="O130" s="12"/>
      <c r="P130" s="11">
        <v>252855</v>
      </c>
      <c r="Q130" s="12"/>
      <c r="R130" s="12"/>
      <c r="S130" s="11">
        <v>393945</v>
      </c>
      <c r="T130" s="12"/>
      <c r="U130" s="12"/>
      <c r="V130" s="10">
        <v>393945</v>
      </c>
      <c r="W130" s="11">
        <v>26539091</v>
      </c>
      <c r="X130" s="12"/>
      <c r="Y130" s="12"/>
    </row>
    <row r="131" spans="2:25" x14ac:dyDescent="0.3">
      <c r="B131" s="14" t="s">
        <v>226</v>
      </c>
      <c r="C131" s="12"/>
      <c r="D131" s="12"/>
      <c r="E131" s="9" t="s">
        <v>33</v>
      </c>
      <c r="F131" s="14" t="s">
        <v>227</v>
      </c>
      <c r="G131" s="12"/>
      <c r="H131" s="12"/>
      <c r="I131" s="12"/>
      <c r="J131" s="12"/>
      <c r="K131" s="10">
        <v>20500000</v>
      </c>
      <c r="L131" s="10">
        <v>20500000</v>
      </c>
      <c r="M131" s="11">
        <v>0</v>
      </c>
      <c r="N131" s="12"/>
      <c r="O131" s="12"/>
      <c r="P131" s="11">
        <v>0</v>
      </c>
      <c r="Q131" s="12"/>
      <c r="R131" s="12"/>
      <c r="S131" s="11">
        <v>20500000</v>
      </c>
      <c r="T131" s="12"/>
      <c r="U131" s="12"/>
      <c r="V131" s="10">
        <v>20500000</v>
      </c>
      <c r="W131" s="11">
        <v>0</v>
      </c>
      <c r="X131" s="12"/>
      <c r="Y131" s="12"/>
    </row>
    <row r="132" spans="2:25" x14ac:dyDescent="0.3">
      <c r="B132" s="18" t="s">
        <v>228</v>
      </c>
      <c r="C132" s="12"/>
      <c r="D132" s="12"/>
      <c r="E132" s="5" t="s">
        <v>28</v>
      </c>
      <c r="F132" s="19" t="s">
        <v>229</v>
      </c>
      <c r="G132" s="12"/>
      <c r="H132" s="12"/>
      <c r="I132" s="12"/>
      <c r="J132" s="12"/>
      <c r="K132" s="6">
        <v>183653529171</v>
      </c>
      <c r="L132" s="6">
        <v>183653529171</v>
      </c>
      <c r="M132" s="17">
        <v>1289403014.29</v>
      </c>
      <c r="N132" s="12"/>
      <c r="O132" s="12"/>
      <c r="P132" s="17">
        <v>19971181618.98</v>
      </c>
      <c r="Q132" s="12"/>
      <c r="R132" s="12"/>
      <c r="S132" s="17">
        <v>74088559237.360001</v>
      </c>
      <c r="T132" s="12"/>
      <c r="U132" s="12"/>
      <c r="V132" s="6">
        <v>73888632990.910004</v>
      </c>
      <c r="W132" s="17">
        <v>88304385300.369995</v>
      </c>
      <c r="X132" s="12"/>
      <c r="Y132" s="12"/>
    </row>
    <row r="133" spans="2:25" x14ac:dyDescent="0.3">
      <c r="B133" s="15" t="s">
        <v>30</v>
      </c>
      <c r="C133" s="12"/>
      <c r="D133" s="12"/>
      <c r="E133" s="7" t="s">
        <v>28</v>
      </c>
      <c r="F133" s="15" t="s">
        <v>31</v>
      </c>
      <c r="G133" s="12"/>
      <c r="H133" s="12"/>
      <c r="I133" s="12"/>
      <c r="J133" s="12"/>
      <c r="K133" s="8">
        <v>160191491137</v>
      </c>
      <c r="L133" s="8">
        <v>160191491137</v>
      </c>
      <c r="M133" s="16">
        <v>0</v>
      </c>
      <c r="N133" s="12"/>
      <c r="O133" s="12"/>
      <c r="P133" s="16">
        <v>10414908274.059999</v>
      </c>
      <c r="Q133" s="12"/>
      <c r="R133" s="12"/>
      <c r="S133" s="16">
        <v>67942683294.019997</v>
      </c>
      <c r="T133" s="12"/>
      <c r="U133" s="12"/>
      <c r="V133" s="8">
        <v>67866719188.040001</v>
      </c>
      <c r="W133" s="16">
        <v>81833899568.919998</v>
      </c>
      <c r="X133" s="12"/>
      <c r="Y133" s="12"/>
    </row>
    <row r="134" spans="2:25" x14ac:dyDescent="0.3">
      <c r="B134" s="14" t="s">
        <v>49</v>
      </c>
      <c r="C134" s="12"/>
      <c r="D134" s="12"/>
      <c r="E134" s="9" t="s">
        <v>33</v>
      </c>
      <c r="F134" s="14" t="s">
        <v>50</v>
      </c>
      <c r="G134" s="12"/>
      <c r="H134" s="12"/>
      <c r="I134" s="12"/>
      <c r="J134" s="12"/>
      <c r="K134" s="10">
        <v>9618378454</v>
      </c>
      <c r="L134" s="10">
        <v>9618378454</v>
      </c>
      <c r="M134" s="11">
        <v>0</v>
      </c>
      <c r="N134" s="12"/>
      <c r="O134" s="12"/>
      <c r="P134" s="11">
        <v>0</v>
      </c>
      <c r="Q134" s="12"/>
      <c r="R134" s="12"/>
      <c r="S134" s="11">
        <v>11794687.83</v>
      </c>
      <c r="T134" s="12"/>
      <c r="U134" s="12"/>
      <c r="V134" s="10">
        <v>11794687.83</v>
      </c>
      <c r="W134" s="11">
        <v>9606583766.1700001</v>
      </c>
      <c r="X134" s="12"/>
      <c r="Y134" s="12"/>
    </row>
    <row r="135" spans="2:25" x14ac:dyDescent="0.3">
      <c r="B135" s="14" t="s">
        <v>51</v>
      </c>
      <c r="C135" s="12"/>
      <c r="D135" s="12"/>
      <c r="E135" s="9" t="s">
        <v>33</v>
      </c>
      <c r="F135" s="14" t="s">
        <v>52</v>
      </c>
      <c r="G135" s="12"/>
      <c r="H135" s="12"/>
      <c r="I135" s="12"/>
      <c r="J135" s="12"/>
      <c r="K135" s="10">
        <v>16578925119</v>
      </c>
      <c r="L135" s="10">
        <v>16578925119</v>
      </c>
      <c r="M135" s="11">
        <v>0</v>
      </c>
      <c r="N135" s="12"/>
      <c r="O135" s="12"/>
      <c r="P135" s="11">
        <v>8964646280.9699993</v>
      </c>
      <c r="Q135" s="12"/>
      <c r="R135" s="12"/>
      <c r="S135" s="11">
        <v>7614278838.0299997</v>
      </c>
      <c r="T135" s="12"/>
      <c r="U135" s="12"/>
      <c r="V135" s="10">
        <v>7614278838.0299997</v>
      </c>
      <c r="W135" s="11">
        <v>0</v>
      </c>
      <c r="X135" s="12"/>
      <c r="Y135" s="12"/>
    </row>
    <row r="136" spans="2:25" x14ac:dyDescent="0.3">
      <c r="B136" s="14" t="s">
        <v>53</v>
      </c>
      <c r="C136" s="12"/>
      <c r="D136" s="12"/>
      <c r="E136" s="9" t="s">
        <v>33</v>
      </c>
      <c r="F136" s="14" t="s">
        <v>54</v>
      </c>
      <c r="G136" s="12"/>
      <c r="H136" s="12"/>
      <c r="I136" s="12"/>
      <c r="J136" s="12"/>
      <c r="K136" s="10">
        <v>2090135000</v>
      </c>
      <c r="L136" s="10">
        <v>2090135000</v>
      </c>
      <c r="M136" s="11">
        <v>0</v>
      </c>
      <c r="N136" s="12"/>
      <c r="O136" s="12"/>
      <c r="P136" s="11">
        <v>125096019.27</v>
      </c>
      <c r="Q136" s="12"/>
      <c r="R136" s="12"/>
      <c r="S136" s="11">
        <v>919971480.73000002</v>
      </c>
      <c r="T136" s="12"/>
      <c r="U136" s="12"/>
      <c r="V136" s="10">
        <v>844007374.75</v>
      </c>
      <c r="W136" s="11">
        <v>1045067500</v>
      </c>
      <c r="X136" s="12"/>
      <c r="Y136" s="12"/>
    </row>
    <row r="137" spans="2:25" x14ac:dyDescent="0.3">
      <c r="B137" s="14" t="s">
        <v>230</v>
      </c>
      <c r="C137" s="12"/>
      <c r="D137" s="12"/>
      <c r="E137" s="9" t="s">
        <v>33</v>
      </c>
      <c r="F137" s="14" t="s">
        <v>231</v>
      </c>
      <c r="G137" s="12"/>
      <c r="H137" s="12"/>
      <c r="I137" s="12"/>
      <c r="J137" s="12"/>
      <c r="K137" s="10">
        <v>31583333</v>
      </c>
      <c r="L137" s="10">
        <v>31583333</v>
      </c>
      <c r="M137" s="11">
        <v>0</v>
      </c>
      <c r="N137" s="12"/>
      <c r="O137" s="12"/>
      <c r="P137" s="11">
        <v>0</v>
      </c>
      <c r="Q137" s="12"/>
      <c r="R137" s="12"/>
      <c r="S137" s="11">
        <v>13283316.789999999</v>
      </c>
      <c r="T137" s="12"/>
      <c r="U137" s="12"/>
      <c r="V137" s="10">
        <v>13283316.789999999</v>
      </c>
      <c r="W137" s="11">
        <v>18300016.210000001</v>
      </c>
      <c r="X137" s="12"/>
      <c r="Y137" s="12"/>
    </row>
    <row r="138" spans="2:25" x14ac:dyDescent="0.3">
      <c r="B138" s="14" t="s">
        <v>45</v>
      </c>
      <c r="C138" s="12"/>
      <c r="D138" s="12"/>
      <c r="E138" s="9" t="s">
        <v>33</v>
      </c>
      <c r="F138" s="14" t="s">
        <v>46</v>
      </c>
      <c r="G138" s="12"/>
      <c r="H138" s="12"/>
      <c r="I138" s="12"/>
      <c r="J138" s="12"/>
      <c r="K138" s="10">
        <v>21929407030</v>
      </c>
      <c r="L138" s="10">
        <v>21929407030</v>
      </c>
      <c r="M138" s="11">
        <v>0</v>
      </c>
      <c r="N138" s="12"/>
      <c r="O138" s="12"/>
      <c r="P138" s="11">
        <v>0</v>
      </c>
      <c r="Q138" s="12"/>
      <c r="R138" s="12"/>
      <c r="S138" s="11">
        <v>8261613497.0500002</v>
      </c>
      <c r="T138" s="12"/>
      <c r="U138" s="12"/>
      <c r="V138" s="10">
        <v>8261613497.0500002</v>
      </c>
      <c r="W138" s="11">
        <v>13667793532.950001</v>
      </c>
      <c r="X138" s="12"/>
      <c r="Y138" s="12"/>
    </row>
    <row r="139" spans="2:25" x14ac:dyDescent="0.3">
      <c r="B139" s="14" t="s">
        <v>32</v>
      </c>
      <c r="C139" s="12"/>
      <c r="D139" s="12"/>
      <c r="E139" s="9" t="s">
        <v>33</v>
      </c>
      <c r="F139" s="14" t="s">
        <v>34</v>
      </c>
      <c r="G139" s="12"/>
      <c r="H139" s="12"/>
      <c r="I139" s="12"/>
      <c r="J139" s="12"/>
      <c r="K139" s="10">
        <v>16748583253</v>
      </c>
      <c r="L139" s="10">
        <v>16748583253</v>
      </c>
      <c r="M139" s="11">
        <v>0</v>
      </c>
      <c r="N139" s="12"/>
      <c r="O139" s="12"/>
      <c r="P139" s="11">
        <v>0</v>
      </c>
      <c r="Q139" s="12"/>
      <c r="R139" s="12"/>
      <c r="S139" s="11">
        <v>6292163764.9099998</v>
      </c>
      <c r="T139" s="12"/>
      <c r="U139" s="12"/>
      <c r="V139" s="10">
        <v>6292163764.9099998</v>
      </c>
      <c r="W139" s="11">
        <v>10456419488.09</v>
      </c>
      <c r="X139" s="12"/>
      <c r="Y139" s="12"/>
    </row>
    <row r="140" spans="2:25" x14ac:dyDescent="0.3">
      <c r="B140" s="14" t="s">
        <v>35</v>
      </c>
      <c r="C140" s="12"/>
      <c r="D140" s="12"/>
      <c r="E140" s="9" t="s">
        <v>33</v>
      </c>
      <c r="F140" s="14" t="s">
        <v>36</v>
      </c>
      <c r="G140" s="12"/>
      <c r="H140" s="12"/>
      <c r="I140" s="12"/>
      <c r="J140" s="12"/>
      <c r="K140" s="10">
        <v>17948210441</v>
      </c>
      <c r="L140" s="10">
        <v>17883210441</v>
      </c>
      <c r="M140" s="11">
        <v>0</v>
      </c>
      <c r="N140" s="12"/>
      <c r="O140" s="12"/>
      <c r="P140" s="11">
        <v>0</v>
      </c>
      <c r="Q140" s="12"/>
      <c r="R140" s="12"/>
      <c r="S140" s="11">
        <v>6800131697.04</v>
      </c>
      <c r="T140" s="12"/>
      <c r="U140" s="12"/>
      <c r="V140" s="10">
        <v>6800131697.04</v>
      </c>
      <c r="W140" s="11">
        <v>11083078743.959999</v>
      </c>
      <c r="X140" s="12"/>
      <c r="Y140" s="12"/>
    </row>
    <row r="141" spans="2:25" x14ac:dyDescent="0.3">
      <c r="B141" s="14" t="s">
        <v>37</v>
      </c>
      <c r="C141" s="12"/>
      <c r="D141" s="12"/>
      <c r="E141" s="9" t="s">
        <v>33</v>
      </c>
      <c r="F141" s="14" t="s">
        <v>38</v>
      </c>
      <c r="G141" s="12"/>
      <c r="H141" s="12"/>
      <c r="I141" s="12"/>
      <c r="J141" s="12"/>
      <c r="K141" s="10">
        <v>66196744</v>
      </c>
      <c r="L141" s="10">
        <v>66196744</v>
      </c>
      <c r="M141" s="11">
        <v>0</v>
      </c>
      <c r="N141" s="12"/>
      <c r="O141" s="12"/>
      <c r="P141" s="11">
        <v>0</v>
      </c>
      <c r="Q141" s="12"/>
      <c r="R141" s="12"/>
      <c r="S141" s="11">
        <v>28308791.579999998</v>
      </c>
      <c r="T141" s="12"/>
      <c r="U141" s="12"/>
      <c r="V141" s="10">
        <v>28308791.579999998</v>
      </c>
      <c r="W141" s="11">
        <v>37887952.420000002</v>
      </c>
      <c r="X141" s="12"/>
      <c r="Y141" s="12"/>
    </row>
    <row r="142" spans="2:25" x14ac:dyDescent="0.3">
      <c r="B142" s="14" t="s">
        <v>232</v>
      </c>
      <c r="C142" s="12"/>
      <c r="D142" s="12"/>
      <c r="E142" s="9" t="s">
        <v>33</v>
      </c>
      <c r="F142" s="14" t="s">
        <v>233</v>
      </c>
      <c r="G142" s="12"/>
      <c r="H142" s="12"/>
      <c r="I142" s="12"/>
      <c r="J142" s="12"/>
      <c r="K142" s="10">
        <v>31583333</v>
      </c>
      <c r="L142" s="10">
        <v>31583333</v>
      </c>
      <c r="M142" s="11">
        <v>0</v>
      </c>
      <c r="N142" s="12"/>
      <c r="O142" s="12"/>
      <c r="P142" s="11">
        <v>0</v>
      </c>
      <c r="Q142" s="12"/>
      <c r="R142" s="12"/>
      <c r="S142" s="11">
        <v>31461276.32</v>
      </c>
      <c r="T142" s="12"/>
      <c r="U142" s="12"/>
      <c r="V142" s="10">
        <v>31461276.32</v>
      </c>
      <c r="W142" s="11">
        <v>122056.68</v>
      </c>
      <c r="X142" s="12"/>
      <c r="Y142" s="12"/>
    </row>
    <row r="143" spans="2:25" x14ac:dyDescent="0.3">
      <c r="B143" s="14" t="s">
        <v>39</v>
      </c>
      <c r="C143" s="12"/>
      <c r="D143" s="12"/>
      <c r="E143" s="9" t="s">
        <v>33</v>
      </c>
      <c r="F143" s="14" t="s">
        <v>40</v>
      </c>
      <c r="G143" s="12"/>
      <c r="H143" s="12"/>
      <c r="I143" s="12"/>
      <c r="J143" s="12"/>
      <c r="K143" s="10">
        <v>796218667</v>
      </c>
      <c r="L143" s="10">
        <v>796218667</v>
      </c>
      <c r="M143" s="11">
        <v>0</v>
      </c>
      <c r="N143" s="12"/>
      <c r="O143" s="12"/>
      <c r="P143" s="11">
        <v>0</v>
      </c>
      <c r="Q143" s="12"/>
      <c r="R143" s="12"/>
      <c r="S143" s="11">
        <v>349309023.56</v>
      </c>
      <c r="T143" s="12"/>
      <c r="U143" s="12"/>
      <c r="V143" s="10">
        <v>349309023.56</v>
      </c>
      <c r="W143" s="11">
        <v>446909643.44</v>
      </c>
      <c r="X143" s="12"/>
      <c r="Y143" s="12"/>
    </row>
    <row r="144" spans="2:25" x14ac:dyDescent="0.3">
      <c r="B144" s="14" t="s">
        <v>41</v>
      </c>
      <c r="C144" s="12"/>
      <c r="D144" s="12"/>
      <c r="E144" s="9" t="s">
        <v>33</v>
      </c>
      <c r="F144" s="14" t="s">
        <v>42</v>
      </c>
      <c r="G144" s="12"/>
      <c r="H144" s="12"/>
      <c r="I144" s="12"/>
      <c r="J144" s="12"/>
      <c r="K144" s="10">
        <v>3927322772</v>
      </c>
      <c r="L144" s="10">
        <v>3927322772</v>
      </c>
      <c r="M144" s="11">
        <v>0</v>
      </c>
      <c r="N144" s="12"/>
      <c r="O144" s="12"/>
      <c r="P144" s="11">
        <v>0</v>
      </c>
      <c r="Q144" s="12"/>
      <c r="R144" s="12"/>
      <c r="S144" s="11">
        <v>1584006215.8099999</v>
      </c>
      <c r="T144" s="12"/>
      <c r="U144" s="12"/>
      <c r="V144" s="10">
        <v>1584006215.8099999</v>
      </c>
      <c r="W144" s="11">
        <v>2343316556.1900001</v>
      </c>
      <c r="X144" s="12"/>
      <c r="Y144" s="12"/>
    </row>
    <row r="145" spans="2:25" x14ac:dyDescent="0.3">
      <c r="B145" s="14" t="s">
        <v>43</v>
      </c>
      <c r="C145" s="12"/>
      <c r="D145" s="12"/>
      <c r="E145" s="9" t="s">
        <v>33</v>
      </c>
      <c r="F145" s="14" t="s">
        <v>44</v>
      </c>
      <c r="G145" s="12"/>
      <c r="H145" s="12"/>
      <c r="I145" s="12"/>
      <c r="J145" s="12"/>
      <c r="K145" s="10">
        <v>45252822606</v>
      </c>
      <c r="L145" s="10">
        <v>45252822606</v>
      </c>
      <c r="M145" s="11">
        <v>0</v>
      </c>
      <c r="N145" s="12"/>
      <c r="O145" s="12"/>
      <c r="P145" s="11">
        <v>0</v>
      </c>
      <c r="Q145" s="12"/>
      <c r="R145" s="12"/>
      <c r="S145" s="11">
        <v>20362879878.32</v>
      </c>
      <c r="T145" s="12"/>
      <c r="U145" s="12"/>
      <c r="V145" s="10">
        <v>20362879878.32</v>
      </c>
      <c r="W145" s="11">
        <v>24889942727.68</v>
      </c>
      <c r="X145" s="12"/>
      <c r="Y145" s="12"/>
    </row>
    <row r="146" spans="2:25" x14ac:dyDescent="0.3">
      <c r="B146" s="14" t="s">
        <v>55</v>
      </c>
      <c r="C146" s="12"/>
      <c r="D146" s="12"/>
      <c r="E146" s="9" t="s">
        <v>33</v>
      </c>
      <c r="F146" s="14" t="s">
        <v>56</v>
      </c>
      <c r="G146" s="12"/>
      <c r="H146" s="12"/>
      <c r="I146" s="12"/>
      <c r="J146" s="12"/>
      <c r="K146" s="10">
        <v>1731781872</v>
      </c>
      <c r="L146" s="10">
        <v>1731781872</v>
      </c>
      <c r="M146" s="11">
        <v>0</v>
      </c>
      <c r="N146" s="12"/>
      <c r="O146" s="12"/>
      <c r="P146" s="11">
        <v>161207450.36000001</v>
      </c>
      <c r="Q146" s="12"/>
      <c r="R146" s="12"/>
      <c r="S146" s="11">
        <v>704683485.63999999</v>
      </c>
      <c r="T146" s="12"/>
      <c r="U146" s="12"/>
      <c r="V146" s="10">
        <v>704683485.63999999</v>
      </c>
      <c r="W146" s="11">
        <v>865890936</v>
      </c>
      <c r="X146" s="12"/>
      <c r="Y146" s="12"/>
    </row>
    <row r="147" spans="2:25" x14ac:dyDescent="0.3">
      <c r="B147" s="14" t="s">
        <v>57</v>
      </c>
      <c r="C147" s="12"/>
      <c r="D147" s="12"/>
      <c r="E147" s="9" t="s">
        <v>33</v>
      </c>
      <c r="F147" s="14" t="s">
        <v>58</v>
      </c>
      <c r="G147" s="12"/>
      <c r="H147" s="12"/>
      <c r="I147" s="12"/>
      <c r="J147" s="12"/>
      <c r="K147" s="10">
        <v>3463563743</v>
      </c>
      <c r="L147" s="10">
        <v>3463563743</v>
      </c>
      <c r="M147" s="11">
        <v>0</v>
      </c>
      <c r="N147" s="12"/>
      <c r="O147" s="12"/>
      <c r="P147" s="11">
        <v>323204508.69</v>
      </c>
      <c r="Q147" s="12"/>
      <c r="R147" s="12"/>
      <c r="S147" s="11">
        <v>1408577362.8099999</v>
      </c>
      <c r="T147" s="12"/>
      <c r="U147" s="12"/>
      <c r="V147" s="10">
        <v>1408577362.8099999</v>
      </c>
      <c r="W147" s="11">
        <v>1731781871.5</v>
      </c>
      <c r="X147" s="12"/>
      <c r="Y147" s="12"/>
    </row>
    <row r="148" spans="2:25" x14ac:dyDescent="0.3">
      <c r="B148" s="14" t="s">
        <v>59</v>
      </c>
      <c r="C148" s="12"/>
      <c r="D148" s="12"/>
      <c r="E148" s="9" t="s">
        <v>33</v>
      </c>
      <c r="F148" s="14" t="s">
        <v>60</v>
      </c>
      <c r="G148" s="12"/>
      <c r="H148" s="12"/>
      <c r="I148" s="12"/>
      <c r="J148" s="12"/>
      <c r="K148" s="10">
        <v>577260624</v>
      </c>
      <c r="L148" s="10">
        <v>577260624</v>
      </c>
      <c r="M148" s="11">
        <v>0</v>
      </c>
      <c r="N148" s="12"/>
      <c r="O148" s="12"/>
      <c r="P148" s="11">
        <v>47974210.590000004</v>
      </c>
      <c r="Q148" s="12"/>
      <c r="R148" s="12"/>
      <c r="S148" s="11">
        <v>240656101.41</v>
      </c>
      <c r="T148" s="12"/>
      <c r="U148" s="12"/>
      <c r="V148" s="10">
        <v>240656101.41</v>
      </c>
      <c r="W148" s="11">
        <v>288630312</v>
      </c>
      <c r="X148" s="12"/>
      <c r="Y148" s="12"/>
    </row>
    <row r="149" spans="2:25" x14ac:dyDescent="0.3">
      <c r="B149" s="14" t="s">
        <v>61</v>
      </c>
      <c r="C149" s="12"/>
      <c r="D149" s="12"/>
      <c r="E149" s="9" t="s">
        <v>33</v>
      </c>
      <c r="F149" s="14" t="s">
        <v>62</v>
      </c>
      <c r="G149" s="12"/>
      <c r="H149" s="12"/>
      <c r="I149" s="12"/>
      <c r="J149" s="12"/>
      <c r="K149" s="10">
        <v>10679321542</v>
      </c>
      <c r="L149" s="10">
        <v>10679321542</v>
      </c>
      <c r="M149" s="11">
        <v>0</v>
      </c>
      <c r="N149" s="12"/>
      <c r="O149" s="12"/>
      <c r="P149" s="11">
        <v>792779804.17999995</v>
      </c>
      <c r="Q149" s="12"/>
      <c r="R149" s="12"/>
      <c r="S149" s="11">
        <v>4546880966.8199997</v>
      </c>
      <c r="T149" s="12"/>
      <c r="U149" s="12"/>
      <c r="V149" s="10">
        <v>4546880966.8199997</v>
      </c>
      <c r="W149" s="11">
        <v>5339660771</v>
      </c>
      <c r="X149" s="12"/>
      <c r="Y149" s="12"/>
    </row>
    <row r="150" spans="2:25" x14ac:dyDescent="0.3">
      <c r="B150" s="14" t="s">
        <v>47</v>
      </c>
      <c r="C150" s="12"/>
      <c r="D150" s="12"/>
      <c r="E150" s="9" t="s">
        <v>33</v>
      </c>
      <c r="F150" s="14" t="s">
        <v>48</v>
      </c>
      <c r="G150" s="12"/>
      <c r="H150" s="12"/>
      <c r="I150" s="12"/>
      <c r="J150" s="12"/>
      <c r="K150" s="10">
        <v>8720196604</v>
      </c>
      <c r="L150" s="10">
        <v>8785196604</v>
      </c>
      <c r="M150" s="11">
        <v>0</v>
      </c>
      <c r="N150" s="12"/>
      <c r="O150" s="12"/>
      <c r="P150" s="11">
        <v>0</v>
      </c>
      <c r="Q150" s="12"/>
      <c r="R150" s="12"/>
      <c r="S150" s="11">
        <v>8772682909.3700008</v>
      </c>
      <c r="T150" s="12"/>
      <c r="U150" s="12"/>
      <c r="V150" s="10">
        <v>8772682909.3700008</v>
      </c>
      <c r="W150" s="11">
        <v>12513694.630000001</v>
      </c>
      <c r="X150" s="12"/>
      <c r="Y150" s="12"/>
    </row>
    <row r="151" spans="2:25" x14ac:dyDescent="0.3">
      <c r="B151" s="15" t="s">
        <v>63</v>
      </c>
      <c r="C151" s="12"/>
      <c r="D151" s="12"/>
      <c r="E151" s="7" t="s">
        <v>28</v>
      </c>
      <c r="F151" s="15" t="s">
        <v>64</v>
      </c>
      <c r="G151" s="12"/>
      <c r="H151" s="12"/>
      <c r="I151" s="12"/>
      <c r="J151" s="12"/>
      <c r="K151" s="8">
        <v>15623686998</v>
      </c>
      <c r="L151" s="8">
        <v>15623686998</v>
      </c>
      <c r="M151" s="16">
        <v>32058334.949999999</v>
      </c>
      <c r="N151" s="12"/>
      <c r="O151" s="12"/>
      <c r="P151" s="16">
        <v>7199901058.9200001</v>
      </c>
      <c r="Q151" s="12"/>
      <c r="R151" s="12"/>
      <c r="S151" s="16">
        <v>3687363081.8800001</v>
      </c>
      <c r="T151" s="12"/>
      <c r="U151" s="12"/>
      <c r="V151" s="8">
        <v>3647996824.8099999</v>
      </c>
      <c r="W151" s="16">
        <v>4704364522.25</v>
      </c>
      <c r="X151" s="12"/>
      <c r="Y151" s="12"/>
    </row>
    <row r="152" spans="2:25" x14ac:dyDescent="0.3">
      <c r="B152" s="14" t="s">
        <v>83</v>
      </c>
      <c r="C152" s="12"/>
      <c r="D152" s="12"/>
      <c r="E152" s="9" t="s">
        <v>33</v>
      </c>
      <c r="F152" s="14" t="s">
        <v>84</v>
      </c>
      <c r="G152" s="12"/>
      <c r="H152" s="12"/>
      <c r="I152" s="12"/>
      <c r="J152" s="12"/>
      <c r="K152" s="10">
        <v>326819974</v>
      </c>
      <c r="L152" s="10">
        <v>324319974</v>
      </c>
      <c r="M152" s="11">
        <v>0</v>
      </c>
      <c r="N152" s="12"/>
      <c r="O152" s="12"/>
      <c r="P152" s="11">
        <v>92826862.659999996</v>
      </c>
      <c r="Q152" s="12"/>
      <c r="R152" s="12"/>
      <c r="S152" s="11">
        <v>70325406.340000004</v>
      </c>
      <c r="T152" s="12"/>
      <c r="U152" s="12"/>
      <c r="V152" s="10">
        <v>69418420.390000001</v>
      </c>
      <c r="W152" s="11">
        <v>161167705</v>
      </c>
      <c r="X152" s="12"/>
      <c r="Y152" s="12"/>
    </row>
    <row r="153" spans="2:25" x14ac:dyDescent="0.3">
      <c r="B153" s="14" t="s">
        <v>85</v>
      </c>
      <c r="C153" s="12"/>
      <c r="D153" s="12"/>
      <c r="E153" s="9" t="s">
        <v>33</v>
      </c>
      <c r="F153" s="14" t="s">
        <v>86</v>
      </c>
      <c r="G153" s="12"/>
      <c r="H153" s="12"/>
      <c r="I153" s="12"/>
      <c r="J153" s="12"/>
      <c r="K153" s="10">
        <v>1069967364</v>
      </c>
      <c r="L153" s="10">
        <v>1069967364</v>
      </c>
      <c r="M153" s="11">
        <v>0</v>
      </c>
      <c r="N153" s="12"/>
      <c r="O153" s="12"/>
      <c r="P153" s="11">
        <v>278870471.79000002</v>
      </c>
      <c r="Q153" s="12"/>
      <c r="R153" s="12"/>
      <c r="S153" s="11">
        <v>256113210.21000001</v>
      </c>
      <c r="T153" s="12"/>
      <c r="U153" s="12"/>
      <c r="V153" s="10">
        <v>252350877.97</v>
      </c>
      <c r="W153" s="11">
        <v>534983682</v>
      </c>
      <c r="X153" s="12"/>
      <c r="Y153" s="12"/>
    </row>
    <row r="154" spans="2:25" x14ac:dyDescent="0.3">
      <c r="B154" s="14" t="s">
        <v>89</v>
      </c>
      <c r="C154" s="12"/>
      <c r="D154" s="12"/>
      <c r="E154" s="9" t="s">
        <v>33</v>
      </c>
      <c r="F154" s="14" t="s">
        <v>90</v>
      </c>
      <c r="G154" s="12"/>
      <c r="H154" s="12"/>
      <c r="I154" s="12"/>
      <c r="J154" s="12"/>
      <c r="K154" s="10">
        <v>1416468112</v>
      </c>
      <c r="L154" s="10">
        <v>1416468112</v>
      </c>
      <c r="M154" s="11">
        <v>0</v>
      </c>
      <c r="N154" s="12"/>
      <c r="O154" s="12"/>
      <c r="P154" s="11">
        <v>353666939.13999999</v>
      </c>
      <c r="Q154" s="12"/>
      <c r="R154" s="12"/>
      <c r="S154" s="11">
        <v>114253997.23999999</v>
      </c>
      <c r="T154" s="12"/>
      <c r="U154" s="12"/>
      <c r="V154" s="10">
        <v>107510230.03</v>
      </c>
      <c r="W154" s="11">
        <v>948547175.62</v>
      </c>
      <c r="X154" s="12"/>
      <c r="Y154" s="12"/>
    </row>
    <row r="155" spans="2:25" x14ac:dyDescent="0.3">
      <c r="B155" s="14" t="s">
        <v>77</v>
      </c>
      <c r="C155" s="12"/>
      <c r="D155" s="12"/>
      <c r="E155" s="9" t="s">
        <v>33</v>
      </c>
      <c r="F155" s="14" t="s">
        <v>78</v>
      </c>
      <c r="G155" s="12"/>
      <c r="H155" s="12"/>
      <c r="I155" s="12"/>
      <c r="J155" s="12"/>
      <c r="K155" s="10">
        <v>1595180</v>
      </c>
      <c r="L155" s="10">
        <v>1645180</v>
      </c>
      <c r="M155" s="11">
        <v>0</v>
      </c>
      <c r="N155" s="12"/>
      <c r="O155" s="12"/>
      <c r="P155" s="11">
        <v>462737.01</v>
      </c>
      <c r="Q155" s="12"/>
      <c r="R155" s="12"/>
      <c r="S155" s="11">
        <v>569602.99</v>
      </c>
      <c r="T155" s="12"/>
      <c r="U155" s="12"/>
      <c r="V155" s="10">
        <v>565002.99</v>
      </c>
      <c r="W155" s="11">
        <v>612840</v>
      </c>
      <c r="X155" s="12"/>
      <c r="Y155" s="12"/>
    </row>
    <row r="156" spans="2:25" x14ac:dyDescent="0.3">
      <c r="B156" s="14" t="s">
        <v>125</v>
      </c>
      <c r="C156" s="12"/>
      <c r="D156" s="12"/>
      <c r="E156" s="9" t="s">
        <v>33</v>
      </c>
      <c r="F156" s="14" t="s">
        <v>126</v>
      </c>
      <c r="G156" s="12"/>
      <c r="H156" s="12"/>
      <c r="I156" s="12"/>
      <c r="J156" s="12"/>
      <c r="K156" s="10">
        <v>70496179</v>
      </c>
      <c r="L156" s="10">
        <v>70496179</v>
      </c>
      <c r="M156" s="11">
        <v>0</v>
      </c>
      <c r="N156" s="12"/>
      <c r="O156" s="12"/>
      <c r="P156" s="11">
        <v>17574187.699999999</v>
      </c>
      <c r="Q156" s="12"/>
      <c r="R156" s="12"/>
      <c r="S156" s="11">
        <v>9236378.7300000004</v>
      </c>
      <c r="T156" s="12"/>
      <c r="U156" s="12"/>
      <c r="V156" s="10">
        <v>8885898.7300000004</v>
      </c>
      <c r="W156" s="11">
        <v>43685612.57</v>
      </c>
      <c r="X156" s="12"/>
      <c r="Y156" s="12"/>
    </row>
    <row r="157" spans="2:25" x14ac:dyDescent="0.3">
      <c r="B157" s="14" t="s">
        <v>93</v>
      </c>
      <c r="C157" s="12"/>
      <c r="D157" s="12"/>
      <c r="E157" s="9" t="s">
        <v>33</v>
      </c>
      <c r="F157" s="14" t="s">
        <v>94</v>
      </c>
      <c r="G157" s="12"/>
      <c r="H157" s="12"/>
      <c r="I157" s="12"/>
      <c r="J157" s="12"/>
      <c r="K157" s="10">
        <v>5002891</v>
      </c>
      <c r="L157" s="10">
        <v>4809672</v>
      </c>
      <c r="M157" s="11">
        <v>0</v>
      </c>
      <c r="N157" s="12"/>
      <c r="O157" s="12"/>
      <c r="P157" s="11">
        <v>1523982.04</v>
      </c>
      <c r="Q157" s="12"/>
      <c r="R157" s="12"/>
      <c r="S157" s="11">
        <v>806830.02</v>
      </c>
      <c r="T157" s="12"/>
      <c r="U157" s="12"/>
      <c r="V157" s="10">
        <v>806830.02</v>
      </c>
      <c r="W157" s="11">
        <v>2478859.94</v>
      </c>
      <c r="X157" s="12"/>
      <c r="Y157" s="12"/>
    </row>
    <row r="158" spans="2:25" x14ac:dyDescent="0.3">
      <c r="B158" s="14" t="s">
        <v>99</v>
      </c>
      <c r="C158" s="12"/>
      <c r="D158" s="12"/>
      <c r="E158" s="9" t="s">
        <v>33</v>
      </c>
      <c r="F158" s="14" t="s">
        <v>100</v>
      </c>
      <c r="G158" s="12"/>
      <c r="H158" s="12"/>
      <c r="I158" s="12"/>
      <c r="J158" s="12"/>
      <c r="K158" s="10">
        <v>4025406571</v>
      </c>
      <c r="L158" s="10">
        <v>4070914820.8400002</v>
      </c>
      <c r="M158" s="11">
        <v>92.85</v>
      </c>
      <c r="N158" s="12"/>
      <c r="O158" s="12"/>
      <c r="P158" s="11">
        <v>2094298383.98</v>
      </c>
      <c r="Q158" s="12"/>
      <c r="R158" s="12"/>
      <c r="S158" s="11">
        <v>836754993.33000004</v>
      </c>
      <c r="T158" s="12"/>
      <c r="U158" s="12"/>
      <c r="V158" s="10">
        <v>820145552.97000003</v>
      </c>
      <c r="W158" s="11">
        <v>1139861350.6800001</v>
      </c>
      <c r="X158" s="12"/>
      <c r="Y158" s="12"/>
    </row>
    <row r="159" spans="2:25" x14ac:dyDescent="0.3">
      <c r="B159" s="14" t="s">
        <v>101</v>
      </c>
      <c r="C159" s="12"/>
      <c r="D159" s="12"/>
      <c r="E159" s="9" t="s">
        <v>33</v>
      </c>
      <c r="F159" s="14" t="s">
        <v>102</v>
      </c>
      <c r="G159" s="12"/>
      <c r="H159" s="12"/>
      <c r="I159" s="12"/>
      <c r="J159" s="12"/>
      <c r="K159" s="10">
        <v>400605922</v>
      </c>
      <c r="L159" s="10">
        <v>429555922</v>
      </c>
      <c r="M159" s="11">
        <v>1072260.18</v>
      </c>
      <c r="N159" s="12"/>
      <c r="O159" s="12"/>
      <c r="P159" s="11">
        <v>90446382.609999999</v>
      </c>
      <c r="Q159" s="12"/>
      <c r="R159" s="12"/>
      <c r="S159" s="11">
        <v>134912701.28999999</v>
      </c>
      <c r="T159" s="12"/>
      <c r="U159" s="12"/>
      <c r="V159" s="10">
        <v>130027382.62</v>
      </c>
      <c r="W159" s="11">
        <v>203124577.91999999</v>
      </c>
      <c r="X159" s="12"/>
      <c r="Y159" s="12"/>
    </row>
    <row r="160" spans="2:25" x14ac:dyDescent="0.3">
      <c r="B160" s="14" t="s">
        <v>103</v>
      </c>
      <c r="C160" s="12"/>
      <c r="D160" s="12"/>
      <c r="E160" s="9" t="s">
        <v>33</v>
      </c>
      <c r="F160" s="14" t="s">
        <v>104</v>
      </c>
      <c r="G160" s="12"/>
      <c r="H160" s="12"/>
      <c r="I160" s="12"/>
      <c r="J160" s="12"/>
      <c r="K160" s="10">
        <v>23041437</v>
      </c>
      <c r="L160" s="10">
        <v>23689978</v>
      </c>
      <c r="M160" s="11">
        <v>0</v>
      </c>
      <c r="N160" s="12"/>
      <c r="O160" s="12"/>
      <c r="P160" s="11">
        <v>8013344.3399999999</v>
      </c>
      <c r="Q160" s="12"/>
      <c r="R160" s="12"/>
      <c r="S160" s="11">
        <v>9024928.6600000001</v>
      </c>
      <c r="T160" s="12"/>
      <c r="U160" s="12"/>
      <c r="V160" s="10">
        <v>8674563.6600000001</v>
      </c>
      <c r="W160" s="11">
        <v>6651705</v>
      </c>
      <c r="X160" s="12"/>
      <c r="Y160" s="12"/>
    </row>
    <row r="161" spans="2:25" x14ac:dyDescent="0.3">
      <c r="B161" s="14" t="s">
        <v>105</v>
      </c>
      <c r="C161" s="12"/>
      <c r="D161" s="12"/>
      <c r="E161" s="9" t="s">
        <v>33</v>
      </c>
      <c r="F161" s="14" t="s">
        <v>106</v>
      </c>
      <c r="G161" s="12"/>
      <c r="H161" s="12"/>
      <c r="I161" s="12"/>
      <c r="J161" s="12"/>
      <c r="K161" s="10">
        <v>106070632</v>
      </c>
      <c r="L161" s="10">
        <v>113706632</v>
      </c>
      <c r="M161" s="11">
        <v>0</v>
      </c>
      <c r="N161" s="12"/>
      <c r="O161" s="12"/>
      <c r="P161" s="11">
        <v>35400007</v>
      </c>
      <c r="Q161" s="12"/>
      <c r="R161" s="12"/>
      <c r="S161" s="11">
        <v>41495128</v>
      </c>
      <c r="T161" s="12"/>
      <c r="U161" s="12"/>
      <c r="V161" s="10">
        <v>39676628</v>
      </c>
      <c r="W161" s="11">
        <v>36811497</v>
      </c>
      <c r="X161" s="12"/>
      <c r="Y161" s="12"/>
    </row>
    <row r="162" spans="2:25" x14ac:dyDescent="0.3">
      <c r="B162" s="14" t="s">
        <v>115</v>
      </c>
      <c r="C162" s="12"/>
      <c r="D162" s="12"/>
      <c r="E162" s="9" t="s">
        <v>33</v>
      </c>
      <c r="F162" s="14" t="s">
        <v>116</v>
      </c>
      <c r="G162" s="12"/>
      <c r="H162" s="12"/>
      <c r="I162" s="12"/>
      <c r="J162" s="12"/>
      <c r="K162" s="10">
        <v>4059897</v>
      </c>
      <c r="L162" s="10">
        <v>3624464</v>
      </c>
      <c r="M162" s="11">
        <v>0</v>
      </c>
      <c r="N162" s="12"/>
      <c r="O162" s="12"/>
      <c r="P162" s="11">
        <v>664000</v>
      </c>
      <c r="Q162" s="12"/>
      <c r="R162" s="12"/>
      <c r="S162" s="11">
        <v>45200</v>
      </c>
      <c r="T162" s="12"/>
      <c r="U162" s="12"/>
      <c r="V162" s="10">
        <v>45200</v>
      </c>
      <c r="W162" s="11">
        <v>2915264</v>
      </c>
      <c r="X162" s="12"/>
      <c r="Y162" s="12"/>
    </row>
    <row r="163" spans="2:25" x14ac:dyDescent="0.3">
      <c r="B163" s="14" t="s">
        <v>107</v>
      </c>
      <c r="C163" s="12"/>
      <c r="D163" s="12"/>
      <c r="E163" s="9" t="s">
        <v>33</v>
      </c>
      <c r="F163" s="14" t="s">
        <v>108</v>
      </c>
      <c r="G163" s="12"/>
      <c r="H163" s="12"/>
      <c r="I163" s="12"/>
      <c r="J163" s="12"/>
      <c r="K163" s="10">
        <v>16472981</v>
      </c>
      <c r="L163" s="10">
        <v>9972981</v>
      </c>
      <c r="M163" s="11">
        <v>0</v>
      </c>
      <c r="N163" s="12"/>
      <c r="O163" s="12"/>
      <c r="P163" s="11">
        <v>1876181.5</v>
      </c>
      <c r="Q163" s="12"/>
      <c r="R163" s="12"/>
      <c r="S163" s="11">
        <v>3099758.5</v>
      </c>
      <c r="T163" s="12"/>
      <c r="U163" s="12"/>
      <c r="V163" s="10">
        <v>3099758.5</v>
      </c>
      <c r="W163" s="11">
        <v>4997041</v>
      </c>
      <c r="X163" s="12"/>
      <c r="Y163" s="12"/>
    </row>
    <row r="164" spans="2:25" x14ac:dyDescent="0.3">
      <c r="B164" s="14" t="s">
        <v>67</v>
      </c>
      <c r="C164" s="12"/>
      <c r="D164" s="12"/>
      <c r="E164" s="9" t="s">
        <v>33</v>
      </c>
      <c r="F164" s="14" t="s">
        <v>68</v>
      </c>
      <c r="G164" s="12"/>
      <c r="H164" s="12"/>
      <c r="I164" s="12"/>
      <c r="J164" s="12"/>
      <c r="K164" s="10">
        <v>2000000</v>
      </c>
      <c r="L164" s="10">
        <v>2575000</v>
      </c>
      <c r="M164" s="11">
        <v>0</v>
      </c>
      <c r="N164" s="12"/>
      <c r="O164" s="12"/>
      <c r="P164" s="11">
        <v>1300000</v>
      </c>
      <c r="Q164" s="12"/>
      <c r="R164" s="12"/>
      <c r="S164" s="11">
        <v>0</v>
      </c>
      <c r="T164" s="12"/>
      <c r="U164" s="12"/>
      <c r="V164" s="10">
        <v>0</v>
      </c>
      <c r="W164" s="11">
        <v>1275000</v>
      </c>
      <c r="X164" s="12"/>
      <c r="Y164" s="12"/>
    </row>
    <row r="165" spans="2:25" x14ac:dyDescent="0.3">
      <c r="B165" s="14" t="s">
        <v>87</v>
      </c>
      <c r="C165" s="12"/>
      <c r="D165" s="12"/>
      <c r="E165" s="9" t="s">
        <v>33</v>
      </c>
      <c r="F165" s="14" t="s">
        <v>88</v>
      </c>
      <c r="G165" s="12"/>
      <c r="H165" s="12"/>
      <c r="I165" s="12"/>
      <c r="J165" s="12"/>
      <c r="K165" s="10">
        <v>12352713</v>
      </c>
      <c r="L165" s="10">
        <v>12352713</v>
      </c>
      <c r="M165" s="11">
        <v>0</v>
      </c>
      <c r="N165" s="12"/>
      <c r="O165" s="12"/>
      <c r="P165" s="11">
        <v>6215894</v>
      </c>
      <c r="Q165" s="12"/>
      <c r="R165" s="12"/>
      <c r="S165" s="11">
        <v>0</v>
      </c>
      <c r="T165" s="12"/>
      <c r="U165" s="12"/>
      <c r="V165" s="10">
        <v>0</v>
      </c>
      <c r="W165" s="11">
        <v>6136819</v>
      </c>
      <c r="X165" s="12"/>
      <c r="Y165" s="12"/>
    </row>
    <row r="166" spans="2:25" x14ac:dyDescent="0.3">
      <c r="B166" s="14" t="s">
        <v>79</v>
      </c>
      <c r="C166" s="12"/>
      <c r="D166" s="12"/>
      <c r="E166" s="9" t="s">
        <v>33</v>
      </c>
      <c r="F166" s="14" t="s">
        <v>80</v>
      </c>
      <c r="G166" s="12"/>
      <c r="H166" s="12"/>
      <c r="I166" s="12"/>
      <c r="J166" s="12"/>
      <c r="K166" s="10">
        <v>7363674306</v>
      </c>
      <c r="L166" s="10">
        <v>7309236678</v>
      </c>
      <c r="M166" s="11">
        <v>0</v>
      </c>
      <c r="N166" s="12"/>
      <c r="O166" s="12"/>
      <c r="P166" s="11">
        <v>3965278362.4299998</v>
      </c>
      <c r="Q166" s="12"/>
      <c r="R166" s="12"/>
      <c r="S166" s="11">
        <v>2109338362.5699999</v>
      </c>
      <c r="T166" s="12"/>
      <c r="U166" s="12"/>
      <c r="V166" s="10">
        <v>2109216860.96</v>
      </c>
      <c r="W166" s="11">
        <v>1234619953</v>
      </c>
      <c r="X166" s="12"/>
      <c r="Y166" s="12"/>
    </row>
    <row r="167" spans="2:25" x14ac:dyDescent="0.3">
      <c r="B167" s="14" t="s">
        <v>109</v>
      </c>
      <c r="C167" s="12"/>
      <c r="D167" s="12"/>
      <c r="E167" s="9" t="s">
        <v>33</v>
      </c>
      <c r="F167" s="14" t="s">
        <v>110</v>
      </c>
      <c r="G167" s="12"/>
      <c r="H167" s="12"/>
      <c r="I167" s="12"/>
      <c r="J167" s="12"/>
      <c r="K167" s="10">
        <v>174261742</v>
      </c>
      <c r="L167" s="10">
        <v>227819140.16</v>
      </c>
      <c r="M167" s="11">
        <v>27165867.780000001</v>
      </c>
      <c r="N167" s="12"/>
      <c r="O167" s="12"/>
      <c r="P167" s="11">
        <v>33179939.27</v>
      </c>
      <c r="Q167" s="12"/>
      <c r="R167" s="12"/>
      <c r="S167" s="11">
        <v>73000010.019999996</v>
      </c>
      <c r="T167" s="12"/>
      <c r="U167" s="12"/>
      <c r="V167" s="10">
        <v>69630437.010000005</v>
      </c>
      <c r="W167" s="11">
        <v>94473323.090000004</v>
      </c>
      <c r="X167" s="12"/>
      <c r="Y167" s="12"/>
    </row>
    <row r="168" spans="2:25" x14ac:dyDescent="0.3">
      <c r="B168" s="14" t="s">
        <v>117</v>
      </c>
      <c r="C168" s="12"/>
      <c r="D168" s="12"/>
      <c r="E168" s="9" t="s">
        <v>33</v>
      </c>
      <c r="F168" s="14" t="s">
        <v>118</v>
      </c>
      <c r="G168" s="12"/>
      <c r="H168" s="12"/>
      <c r="I168" s="12"/>
      <c r="J168" s="12"/>
      <c r="K168" s="10">
        <v>369270087</v>
      </c>
      <c r="L168" s="10">
        <v>296835549</v>
      </c>
      <c r="M168" s="11">
        <v>2182449.2999999998</v>
      </c>
      <c r="N168" s="12"/>
      <c r="O168" s="12"/>
      <c r="P168" s="11">
        <v>158642396.34</v>
      </c>
      <c r="Q168" s="12"/>
      <c r="R168" s="12"/>
      <c r="S168" s="11">
        <v>3968595.15</v>
      </c>
      <c r="T168" s="12"/>
      <c r="U168" s="12"/>
      <c r="V168" s="10">
        <v>3968595.15</v>
      </c>
      <c r="W168" s="11">
        <v>132042108.20999999</v>
      </c>
      <c r="X168" s="12"/>
      <c r="Y168" s="12"/>
    </row>
    <row r="169" spans="2:25" x14ac:dyDescent="0.3">
      <c r="B169" s="14" t="s">
        <v>121</v>
      </c>
      <c r="C169" s="12"/>
      <c r="D169" s="12"/>
      <c r="E169" s="9" t="s">
        <v>33</v>
      </c>
      <c r="F169" s="14" t="s">
        <v>122</v>
      </c>
      <c r="G169" s="12"/>
      <c r="H169" s="12"/>
      <c r="I169" s="12"/>
      <c r="J169" s="12"/>
      <c r="K169" s="10">
        <v>72278197</v>
      </c>
      <c r="L169" s="10">
        <v>73488197</v>
      </c>
      <c r="M169" s="11">
        <v>1228980</v>
      </c>
      <c r="N169" s="12"/>
      <c r="O169" s="12"/>
      <c r="P169" s="11">
        <v>24097232.32</v>
      </c>
      <c r="Q169" s="12"/>
      <c r="R169" s="12"/>
      <c r="S169" s="11">
        <v>6207921.4199999999</v>
      </c>
      <c r="T169" s="12"/>
      <c r="U169" s="12"/>
      <c r="V169" s="10">
        <v>6207921.4199999999</v>
      </c>
      <c r="W169" s="11">
        <v>41954063.259999998</v>
      </c>
      <c r="X169" s="12"/>
      <c r="Y169" s="12"/>
    </row>
    <row r="170" spans="2:25" x14ac:dyDescent="0.3">
      <c r="B170" s="14" t="s">
        <v>81</v>
      </c>
      <c r="C170" s="12"/>
      <c r="D170" s="12"/>
      <c r="E170" s="9" t="s">
        <v>33</v>
      </c>
      <c r="F170" s="14" t="s">
        <v>82</v>
      </c>
      <c r="G170" s="12"/>
      <c r="H170" s="12"/>
      <c r="I170" s="12"/>
      <c r="J170" s="12"/>
      <c r="K170" s="10">
        <v>38043693</v>
      </c>
      <c r="L170" s="10">
        <v>35928372</v>
      </c>
      <c r="M170" s="11">
        <v>0</v>
      </c>
      <c r="N170" s="12"/>
      <c r="O170" s="12"/>
      <c r="P170" s="11">
        <v>16037053.699999999</v>
      </c>
      <c r="Q170" s="12"/>
      <c r="R170" s="12"/>
      <c r="S170" s="11">
        <v>6542449.7000000002</v>
      </c>
      <c r="T170" s="12"/>
      <c r="U170" s="12"/>
      <c r="V170" s="10">
        <v>6309737.5</v>
      </c>
      <c r="W170" s="11">
        <v>13348868.6</v>
      </c>
      <c r="X170" s="12"/>
      <c r="Y170" s="12"/>
    </row>
    <row r="171" spans="2:25" x14ac:dyDescent="0.3">
      <c r="B171" s="14" t="s">
        <v>133</v>
      </c>
      <c r="C171" s="12"/>
      <c r="D171" s="12"/>
      <c r="E171" s="9" t="s">
        <v>33</v>
      </c>
      <c r="F171" s="14" t="s">
        <v>134</v>
      </c>
      <c r="G171" s="12"/>
      <c r="H171" s="12"/>
      <c r="I171" s="12"/>
      <c r="J171" s="12"/>
      <c r="K171" s="10">
        <v>2000000</v>
      </c>
      <c r="L171" s="10">
        <v>5000000</v>
      </c>
      <c r="M171" s="11">
        <v>0</v>
      </c>
      <c r="N171" s="12"/>
      <c r="O171" s="12"/>
      <c r="P171" s="11">
        <v>2095000</v>
      </c>
      <c r="Q171" s="12"/>
      <c r="R171" s="12"/>
      <c r="S171" s="11">
        <v>0</v>
      </c>
      <c r="T171" s="12"/>
      <c r="U171" s="12"/>
      <c r="V171" s="10">
        <v>0</v>
      </c>
      <c r="W171" s="11">
        <v>2905000</v>
      </c>
      <c r="X171" s="12"/>
      <c r="Y171" s="12"/>
    </row>
    <row r="172" spans="2:25" x14ac:dyDescent="0.3">
      <c r="B172" s="14" t="s">
        <v>91</v>
      </c>
      <c r="C172" s="12"/>
      <c r="D172" s="12"/>
      <c r="E172" s="9" t="s">
        <v>33</v>
      </c>
      <c r="F172" s="14" t="s">
        <v>92</v>
      </c>
      <c r="G172" s="12"/>
      <c r="H172" s="12"/>
      <c r="I172" s="12"/>
      <c r="J172" s="12"/>
      <c r="K172" s="10">
        <v>404000</v>
      </c>
      <c r="L172" s="10">
        <v>404000</v>
      </c>
      <c r="M172" s="11">
        <v>0</v>
      </c>
      <c r="N172" s="12"/>
      <c r="O172" s="12"/>
      <c r="P172" s="11">
        <v>0</v>
      </c>
      <c r="Q172" s="12"/>
      <c r="R172" s="12"/>
      <c r="S172" s="11">
        <v>0</v>
      </c>
      <c r="T172" s="12"/>
      <c r="U172" s="12"/>
      <c r="V172" s="10">
        <v>0</v>
      </c>
      <c r="W172" s="11">
        <v>404000</v>
      </c>
      <c r="X172" s="12"/>
      <c r="Y172" s="12"/>
    </row>
    <row r="173" spans="2:25" x14ac:dyDescent="0.3">
      <c r="B173" s="14" t="s">
        <v>129</v>
      </c>
      <c r="C173" s="12"/>
      <c r="D173" s="12"/>
      <c r="E173" s="9" t="s">
        <v>33</v>
      </c>
      <c r="F173" s="14" t="s">
        <v>130</v>
      </c>
      <c r="G173" s="12"/>
      <c r="H173" s="12"/>
      <c r="I173" s="12"/>
      <c r="J173" s="12"/>
      <c r="K173" s="10">
        <v>53297628</v>
      </c>
      <c r="L173" s="10">
        <v>53297628</v>
      </c>
      <c r="M173" s="11">
        <v>0</v>
      </c>
      <c r="N173" s="12"/>
      <c r="O173" s="12"/>
      <c r="P173" s="11">
        <v>392292</v>
      </c>
      <c r="Q173" s="12"/>
      <c r="R173" s="12"/>
      <c r="S173" s="11">
        <v>3607708</v>
      </c>
      <c r="T173" s="12"/>
      <c r="U173" s="12"/>
      <c r="V173" s="10">
        <v>3607708</v>
      </c>
      <c r="W173" s="11">
        <v>49297628</v>
      </c>
      <c r="X173" s="12"/>
      <c r="Y173" s="12"/>
    </row>
    <row r="174" spans="2:25" x14ac:dyDescent="0.3">
      <c r="B174" s="14" t="s">
        <v>73</v>
      </c>
      <c r="C174" s="12"/>
      <c r="D174" s="12"/>
      <c r="E174" s="9" t="s">
        <v>33</v>
      </c>
      <c r="F174" s="14" t="s">
        <v>74</v>
      </c>
      <c r="G174" s="12"/>
      <c r="H174" s="12"/>
      <c r="I174" s="12"/>
      <c r="J174" s="12"/>
      <c r="K174" s="10">
        <v>50000</v>
      </c>
      <c r="L174" s="10">
        <v>50000</v>
      </c>
      <c r="M174" s="11">
        <v>0</v>
      </c>
      <c r="N174" s="12"/>
      <c r="O174" s="12"/>
      <c r="P174" s="11">
        <v>50000</v>
      </c>
      <c r="Q174" s="12"/>
      <c r="R174" s="12"/>
      <c r="S174" s="11">
        <v>0</v>
      </c>
      <c r="T174" s="12"/>
      <c r="U174" s="12"/>
      <c r="V174" s="10">
        <v>0</v>
      </c>
      <c r="W174" s="11">
        <v>0</v>
      </c>
      <c r="X174" s="12"/>
      <c r="Y174" s="12"/>
    </row>
    <row r="175" spans="2:25" x14ac:dyDescent="0.3">
      <c r="B175" s="14" t="s">
        <v>65</v>
      </c>
      <c r="C175" s="12"/>
      <c r="D175" s="12"/>
      <c r="E175" s="9" t="s">
        <v>33</v>
      </c>
      <c r="F175" s="14" t="s">
        <v>66</v>
      </c>
      <c r="G175" s="12"/>
      <c r="H175" s="12"/>
      <c r="I175" s="12"/>
      <c r="J175" s="12"/>
      <c r="K175" s="10">
        <v>880331</v>
      </c>
      <c r="L175" s="10">
        <v>880331</v>
      </c>
      <c r="M175" s="11">
        <v>0</v>
      </c>
      <c r="N175" s="12"/>
      <c r="O175" s="12"/>
      <c r="P175" s="11">
        <v>0</v>
      </c>
      <c r="Q175" s="12"/>
      <c r="R175" s="12"/>
      <c r="S175" s="11">
        <v>0</v>
      </c>
      <c r="T175" s="12"/>
      <c r="U175" s="12"/>
      <c r="V175" s="10">
        <v>0</v>
      </c>
      <c r="W175" s="11">
        <v>880331</v>
      </c>
      <c r="X175" s="12"/>
      <c r="Y175" s="12"/>
    </row>
    <row r="176" spans="2:25" x14ac:dyDescent="0.3">
      <c r="B176" s="14" t="s">
        <v>113</v>
      </c>
      <c r="C176" s="12"/>
      <c r="D176" s="12"/>
      <c r="E176" s="9" t="s">
        <v>33</v>
      </c>
      <c r="F176" s="14" t="s">
        <v>114</v>
      </c>
      <c r="G176" s="12"/>
      <c r="H176" s="12"/>
      <c r="I176" s="12"/>
      <c r="J176" s="12"/>
      <c r="K176" s="10">
        <v>36443632</v>
      </c>
      <c r="L176" s="10">
        <v>37724582</v>
      </c>
      <c r="M176" s="11">
        <v>408684.84</v>
      </c>
      <c r="N176" s="12"/>
      <c r="O176" s="12"/>
      <c r="P176" s="11">
        <v>9870406.7799999993</v>
      </c>
      <c r="Q176" s="12"/>
      <c r="R176" s="12"/>
      <c r="S176" s="11">
        <v>7266602.2599999998</v>
      </c>
      <c r="T176" s="12"/>
      <c r="U176" s="12"/>
      <c r="V176" s="10">
        <v>7056502.2599999998</v>
      </c>
      <c r="W176" s="11">
        <v>20178888.120000001</v>
      </c>
      <c r="X176" s="12"/>
      <c r="Y176" s="12"/>
    </row>
    <row r="177" spans="2:25" x14ac:dyDescent="0.3">
      <c r="B177" s="14" t="s">
        <v>119</v>
      </c>
      <c r="C177" s="12"/>
      <c r="D177" s="12"/>
      <c r="E177" s="9" t="s">
        <v>33</v>
      </c>
      <c r="F177" s="14" t="s">
        <v>120</v>
      </c>
      <c r="G177" s="12"/>
      <c r="H177" s="12"/>
      <c r="I177" s="12"/>
      <c r="J177" s="12"/>
      <c r="K177" s="10">
        <v>32333739</v>
      </c>
      <c r="L177" s="10">
        <v>28533739</v>
      </c>
      <c r="M177" s="11">
        <v>0</v>
      </c>
      <c r="N177" s="12"/>
      <c r="O177" s="12"/>
      <c r="P177" s="11">
        <v>7040684.2699999996</v>
      </c>
      <c r="Q177" s="12"/>
      <c r="R177" s="12"/>
      <c r="S177" s="11">
        <v>771975.49</v>
      </c>
      <c r="T177" s="12"/>
      <c r="U177" s="12"/>
      <c r="V177" s="10">
        <v>771975.49</v>
      </c>
      <c r="W177" s="11">
        <v>20721079.239999998</v>
      </c>
      <c r="X177" s="12"/>
      <c r="Y177" s="12"/>
    </row>
    <row r="178" spans="2:25" x14ac:dyDescent="0.3">
      <c r="B178" s="14" t="s">
        <v>123</v>
      </c>
      <c r="C178" s="12"/>
      <c r="D178" s="12"/>
      <c r="E178" s="9" t="s">
        <v>33</v>
      </c>
      <c r="F178" s="14" t="s">
        <v>124</v>
      </c>
      <c r="G178" s="12"/>
      <c r="H178" s="12"/>
      <c r="I178" s="12"/>
      <c r="J178" s="12"/>
      <c r="K178" s="10">
        <v>389790</v>
      </c>
      <c r="L178" s="10">
        <v>389790</v>
      </c>
      <c r="M178" s="11">
        <v>0</v>
      </c>
      <c r="N178" s="12"/>
      <c r="O178" s="12"/>
      <c r="P178" s="11">
        <v>78318.039999999994</v>
      </c>
      <c r="Q178" s="12"/>
      <c r="R178" s="12"/>
      <c r="S178" s="11">
        <v>21321.96</v>
      </c>
      <c r="T178" s="12"/>
      <c r="U178" s="12"/>
      <c r="V178" s="10">
        <v>20741.14</v>
      </c>
      <c r="W178" s="11">
        <v>290150</v>
      </c>
      <c r="X178" s="12"/>
      <c r="Y178" s="12"/>
    </row>
    <row r="179" spans="2:25" x14ac:dyDescent="0.3">
      <c r="B179" s="15" t="s">
        <v>137</v>
      </c>
      <c r="C179" s="12"/>
      <c r="D179" s="12"/>
      <c r="E179" s="7" t="s">
        <v>28</v>
      </c>
      <c r="F179" s="15" t="s">
        <v>138</v>
      </c>
      <c r="G179" s="12"/>
      <c r="H179" s="12"/>
      <c r="I179" s="12"/>
      <c r="J179" s="12"/>
      <c r="K179" s="8">
        <v>762920315</v>
      </c>
      <c r="L179" s="8">
        <v>762920315</v>
      </c>
      <c r="M179" s="16">
        <v>14319904.27</v>
      </c>
      <c r="N179" s="12"/>
      <c r="O179" s="12"/>
      <c r="P179" s="16">
        <v>366684738.48000002</v>
      </c>
      <c r="Q179" s="12"/>
      <c r="R179" s="12"/>
      <c r="S179" s="16">
        <v>77268844.790000007</v>
      </c>
      <c r="T179" s="12"/>
      <c r="U179" s="12"/>
      <c r="V179" s="8">
        <v>73650475.739999995</v>
      </c>
      <c r="W179" s="16">
        <v>304646827.45999998</v>
      </c>
      <c r="X179" s="12"/>
      <c r="Y179" s="12"/>
    </row>
    <row r="180" spans="2:25" x14ac:dyDescent="0.3">
      <c r="B180" s="14" t="s">
        <v>157</v>
      </c>
      <c r="C180" s="12"/>
      <c r="D180" s="12"/>
      <c r="E180" s="9" t="s">
        <v>33</v>
      </c>
      <c r="F180" s="14" t="s">
        <v>158</v>
      </c>
      <c r="G180" s="12"/>
      <c r="H180" s="12"/>
      <c r="I180" s="12"/>
      <c r="J180" s="12"/>
      <c r="K180" s="10">
        <v>6595817</v>
      </c>
      <c r="L180" s="10">
        <v>6595817</v>
      </c>
      <c r="M180" s="11">
        <v>0</v>
      </c>
      <c r="N180" s="12"/>
      <c r="O180" s="12"/>
      <c r="P180" s="11">
        <v>699437.08</v>
      </c>
      <c r="Q180" s="12"/>
      <c r="R180" s="12"/>
      <c r="S180" s="11">
        <v>809424.92</v>
      </c>
      <c r="T180" s="12"/>
      <c r="U180" s="12"/>
      <c r="V180" s="10">
        <v>809424.92</v>
      </c>
      <c r="W180" s="11">
        <v>5086955</v>
      </c>
      <c r="X180" s="12"/>
      <c r="Y180" s="12"/>
    </row>
    <row r="181" spans="2:25" x14ac:dyDescent="0.3">
      <c r="B181" s="14" t="s">
        <v>169</v>
      </c>
      <c r="C181" s="12"/>
      <c r="D181" s="12"/>
      <c r="E181" s="9" t="s">
        <v>33</v>
      </c>
      <c r="F181" s="14" t="s">
        <v>170</v>
      </c>
      <c r="G181" s="12"/>
      <c r="H181" s="12"/>
      <c r="I181" s="12"/>
      <c r="J181" s="12"/>
      <c r="K181" s="10">
        <v>1013202</v>
      </c>
      <c r="L181" s="10">
        <v>1013202</v>
      </c>
      <c r="M181" s="11">
        <v>0</v>
      </c>
      <c r="N181" s="12"/>
      <c r="O181" s="12"/>
      <c r="P181" s="11">
        <v>319708</v>
      </c>
      <c r="Q181" s="12"/>
      <c r="R181" s="12"/>
      <c r="S181" s="11">
        <v>73755</v>
      </c>
      <c r="T181" s="12"/>
      <c r="U181" s="12"/>
      <c r="V181" s="10">
        <v>73755</v>
      </c>
      <c r="W181" s="11">
        <v>619739</v>
      </c>
      <c r="X181" s="12"/>
      <c r="Y181" s="12"/>
    </row>
    <row r="182" spans="2:25" x14ac:dyDescent="0.3">
      <c r="B182" s="14" t="s">
        <v>141</v>
      </c>
      <c r="C182" s="12"/>
      <c r="D182" s="12"/>
      <c r="E182" s="9" t="s">
        <v>33</v>
      </c>
      <c r="F182" s="14" t="s">
        <v>142</v>
      </c>
      <c r="G182" s="12"/>
      <c r="H182" s="12"/>
      <c r="I182" s="12"/>
      <c r="J182" s="12"/>
      <c r="K182" s="10">
        <v>345060</v>
      </c>
      <c r="L182" s="10">
        <v>345060</v>
      </c>
      <c r="M182" s="11">
        <v>0</v>
      </c>
      <c r="N182" s="12"/>
      <c r="O182" s="12"/>
      <c r="P182" s="11">
        <v>254784.03</v>
      </c>
      <c r="Q182" s="12"/>
      <c r="R182" s="12"/>
      <c r="S182" s="11">
        <v>15275.97</v>
      </c>
      <c r="T182" s="12"/>
      <c r="U182" s="12"/>
      <c r="V182" s="10">
        <v>15275.97</v>
      </c>
      <c r="W182" s="11">
        <v>75000</v>
      </c>
      <c r="X182" s="12"/>
      <c r="Y182" s="12"/>
    </row>
    <row r="183" spans="2:25" x14ac:dyDescent="0.3">
      <c r="B183" s="14" t="s">
        <v>181</v>
      </c>
      <c r="C183" s="12"/>
      <c r="D183" s="12"/>
      <c r="E183" s="9" t="s">
        <v>33</v>
      </c>
      <c r="F183" s="14" t="s">
        <v>182</v>
      </c>
      <c r="G183" s="12"/>
      <c r="H183" s="12"/>
      <c r="I183" s="12"/>
      <c r="J183" s="12"/>
      <c r="K183" s="10">
        <v>245974</v>
      </c>
      <c r="L183" s="10">
        <v>245974</v>
      </c>
      <c r="M183" s="11">
        <v>0</v>
      </c>
      <c r="N183" s="12"/>
      <c r="O183" s="12"/>
      <c r="P183" s="11">
        <v>61967</v>
      </c>
      <c r="Q183" s="12"/>
      <c r="R183" s="12"/>
      <c r="S183" s="11">
        <v>70000</v>
      </c>
      <c r="T183" s="12"/>
      <c r="U183" s="12"/>
      <c r="V183" s="10">
        <v>70000</v>
      </c>
      <c r="W183" s="11">
        <v>114007</v>
      </c>
      <c r="X183" s="12"/>
      <c r="Y183" s="12"/>
    </row>
    <row r="184" spans="2:25" x14ac:dyDescent="0.3">
      <c r="B184" s="14" t="s">
        <v>139</v>
      </c>
      <c r="C184" s="12"/>
      <c r="D184" s="12"/>
      <c r="E184" s="9" t="s">
        <v>33</v>
      </c>
      <c r="F184" s="14" t="s">
        <v>140</v>
      </c>
      <c r="G184" s="12"/>
      <c r="H184" s="12"/>
      <c r="I184" s="12"/>
      <c r="J184" s="12"/>
      <c r="K184" s="10">
        <v>249689</v>
      </c>
      <c r="L184" s="10">
        <v>299689</v>
      </c>
      <c r="M184" s="11">
        <v>0</v>
      </c>
      <c r="N184" s="12"/>
      <c r="O184" s="12"/>
      <c r="P184" s="11">
        <v>144452.96</v>
      </c>
      <c r="Q184" s="12"/>
      <c r="R184" s="12"/>
      <c r="S184" s="11">
        <v>30236.04</v>
      </c>
      <c r="T184" s="12"/>
      <c r="U184" s="12"/>
      <c r="V184" s="10">
        <v>30236.04</v>
      </c>
      <c r="W184" s="11">
        <v>125000</v>
      </c>
      <c r="X184" s="12"/>
      <c r="Y184" s="12"/>
    </row>
    <row r="185" spans="2:25" x14ac:dyDescent="0.3">
      <c r="B185" s="14" t="s">
        <v>177</v>
      </c>
      <c r="C185" s="12"/>
      <c r="D185" s="12"/>
      <c r="E185" s="9" t="s">
        <v>33</v>
      </c>
      <c r="F185" s="14" t="s">
        <v>178</v>
      </c>
      <c r="G185" s="12"/>
      <c r="H185" s="12"/>
      <c r="I185" s="12"/>
      <c r="J185" s="12"/>
      <c r="K185" s="10">
        <v>50000</v>
      </c>
      <c r="L185" s="10">
        <v>300000</v>
      </c>
      <c r="M185" s="11">
        <v>0</v>
      </c>
      <c r="N185" s="12"/>
      <c r="O185" s="12"/>
      <c r="P185" s="11">
        <v>42680.12</v>
      </c>
      <c r="Q185" s="12"/>
      <c r="R185" s="12"/>
      <c r="S185" s="11">
        <v>7319.88</v>
      </c>
      <c r="T185" s="12"/>
      <c r="U185" s="12"/>
      <c r="V185" s="10">
        <v>7319.88</v>
      </c>
      <c r="W185" s="11">
        <v>250000</v>
      </c>
      <c r="X185" s="12"/>
      <c r="Y185" s="12"/>
    </row>
    <row r="186" spans="2:25" x14ac:dyDescent="0.3">
      <c r="B186" s="14" t="s">
        <v>173</v>
      </c>
      <c r="C186" s="12"/>
      <c r="D186" s="12"/>
      <c r="E186" s="9" t="s">
        <v>33</v>
      </c>
      <c r="F186" s="14" t="s">
        <v>174</v>
      </c>
      <c r="G186" s="12"/>
      <c r="H186" s="12"/>
      <c r="I186" s="12"/>
      <c r="J186" s="12"/>
      <c r="K186" s="10">
        <v>330068</v>
      </c>
      <c r="L186" s="10">
        <v>530068</v>
      </c>
      <c r="M186" s="11">
        <v>0</v>
      </c>
      <c r="N186" s="12"/>
      <c r="O186" s="12"/>
      <c r="P186" s="11">
        <v>102880</v>
      </c>
      <c r="Q186" s="12"/>
      <c r="R186" s="12"/>
      <c r="S186" s="11">
        <v>720</v>
      </c>
      <c r="T186" s="12"/>
      <c r="U186" s="12"/>
      <c r="V186" s="10">
        <v>720</v>
      </c>
      <c r="W186" s="11">
        <v>426468</v>
      </c>
      <c r="X186" s="12"/>
      <c r="Y186" s="12"/>
    </row>
    <row r="187" spans="2:25" x14ac:dyDescent="0.3">
      <c r="B187" s="14" t="s">
        <v>171</v>
      </c>
      <c r="C187" s="12"/>
      <c r="D187" s="12"/>
      <c r="E187" s="9" t="s">
        <v>33</v>
      </c>
      <c r="F187" s="14" t="s">
        <v>172</v>
      </c>
      <c r="G187" s="12"/>
      <c r="H187" s="12"/>
      <c r="I187" s="12"/>
      <c r="J187" s="12"/>
      <c r="K187" s="10">
        <v>2880951</v>
      </c>
      <c r="L187" s="10">
        <v>5440351</v>
      </c>
      <c r="M187" s="11">
        <v>0</v>
      </c>
      <c r="N187" s="12"/>
      <c r="O187" s="12"/>
      <c r="P187" s="11">
        <v>861313.55</v>
      </c>
      <c r="Q187" s="12"/>
      <c r="R187" s="12"/>
      <c r="S187" s="11">
        <v>1238279.95</v>
      </c>
      <c r="T187" s="12"/>
      <c r="U187" s="12"/>
      <c r="V187" s="10">
        <v>1238279.95</v>
      </c>
      <c r="W187" s="11">
        <v>3340757.5</v>
      </c>
      <c r="X187" s="12"/>
      <c r="Y187" s="12"/>
    </row>
    <row r="188" spans="2:25" x14ac:dyDescent="0.3">
      <c r="B188" s="14" t="s">
        <v>165</v>
      </c>
      <c r="C188" s="12"/>
      <c r="D188" s="12"/>
      <c r="E188" s="9" t="s">
        <v>33</v>
      </c>
      <c r="F188" s="14" t="s">
        <v>166</v>
      </c>
      <c r="G188" s="12"/>
      <c r="H188" s="12"/>
      <c r="I188" s="12"/>
      <c r="J188" s="12"/>
      <c r="K188" s="10">
        <v>189515791</v>
      </c>
      <c r="L188" s="10">
        <v>188337692</v>
      </c>
      <c r="M188" s="11">
        <v>0</v>
      </c>
      <c r="N188" s="12"/>
      <c r="O188" s="12"/>
      <c r="P188" s="11">
        <v>89167136.849999994</v>
      </c>
      <c r="Q188" s="12"/>
      <c r="R188" s="12"/>
      <c r="S188" s="11">
        <v>560274.85</v>
      </c>
      <c r="T188" s="12"/>
      <c r="U188" s="12"/>
      <c r="V188" s="10">
        <v>560274.85</v>
      </c>
      <c r="W188" s="11">
        <v>98610280.299999997</v>
      </c>
      <c r="X188" s="12"/>
      <c r="Y188" s="12"/>
    </row>
    <row r="189" spans="2:25" x14ac:dyDescent="0.3">
      <c r="B189" s="14" t="s">
        <v>175</v>
      </c>
      <c r="C189" s="12"/>
      <c r="D189" s="12"/>
      <c r="E189" s="9" t="s">
        <v>33</v>
      </c>
      <c r="F189" s="14" t="s">
        <v>176</v>
      </c>
      <c r="G189" s="12"/>
      <c r="H189" s="12"/>
      <c r="I189" s="12"/>
      <c r="J189" s="12"/>
      <c r="K189" s="10">
        <v>400000</v>
      </c>
      <c r="L189" s="10">
        <v>400000</v>
      </c>
      <c r="M189" s="11">
        <v>0</v>
      </c>
      <c r="N189" s="12"/>
      <c r="O189" s="12"/>
      <c r="P189" s="11">
        <v>75000</v>
      </c>
      <c r="Q189" s="12"/>
      <c r="R189" s="12"/>
      <c r="S189" s="11">
        <v>100000</v>
      </c>
      <c r="T189" s="12"/>
      <c r="U189" s="12"/>
      <c r="V189" s="10">
        <v>0</v>
      </c>
      <c r="W189" s="11">
        <v>225000</v>
      </c>
      <c r="X189" s="12"/>
      <c r="Y189" s="12"/>
    </row>
    <row r="190" spans="2:25" x14ac:dyDescent="0.3">
      <c r="B190" s="14" t="s">
        <v>183</v>
      </c>
      <c r="C190" s="12"/>
      <c r="D190" s="12"/>
      <c r="E190" s="9" t="s">
        <v>33</v>
      </c>
      <c r="F190" s="14" t="s">
        <v>184</v>
      </c>
      <c r="G190" s="12"/>
      <c r="H190" s="12"/>
      <c r="I190" s="12"/>
      <c r="J190" s="12"/>
      <c r="K190" s="10">
        <v>20603</v>
      </c>
      <c r="L190" s="10">
        <v>20603</v>
      </c>
      <c r="M190" s="11">
        <v>0</v>
      </c>
      <c r="N190" s="12"/>
      <c r="O190" s="12"/>
      <c r="P190" s="11">
        <v>903</v>
      </c>
      <c r="Q190" s="12"/>
      <c r="R190" s="12"/>
      <c r="S190" s="11">
        <v>19700</v>
      </c>
      <c r="T190" s="12"/>
      <c r="U190" s="12"/>
      <c r="V190" s="10">
        <v>19700</v>
      </c>
      <c r="W190" s="11">
        <v>0</v>
      </c>
      <c r="X190" s="12"/>
      <c r="Y190" s="12"/>
    </row>
    <row r="191" spans="2:25" x14ac:dyDescent="0.3">
      <c r="B191" s="14" t="s">
        <v>161</v>
      </c>
      <c r="C191" s="12"/>
      <c r="D191" s="12"/>
      <c r="E191" s="9" t="s">
        <v>33</v>
      </c>
      <c r="F191" s="14" t="s">
        <v>162</v>
      </c>
      <c r="G191" s="12"/>
      <c r="H191" s="12"/>
      <c r="I191" s="12"/>
      <c r="J191" s="12"/>
      <c r="K191" s="10">
        <v>87230029</v>
      </c>
      <c r="L191" s="10">
        <v>87230029</v>
      </c>
      <c r="M191" s="11">
        <v>0</v>
      </c>
      <c r="N191" s="12"/>
      <c r="O191" s="12"/>
      <c r="P191" s="11">
        <v>73150274.689999998</v>
      </c>
      <c r="Q191" s="12"/>
      <c r="R191" s="12"/>
      <c r="S191" s="11">
        <v>10794661.029999999</v>
      </c>
      <c r="T191" s="12"/>
      <c r="U191" s="12"/>
      <c r="V191" s="10">
        <v>10743620.060000001</v>
      </c>
      <c r="W191" s="11">
        <v>3285093.28</v>
      </c>
      <c r="X191" s="12"/>
      <c r="Y191" s="12"/>
    </row>
    <row r="192" spans="2:25" x14ac:dyDescent="0.3">
      <c r="B192" s="14" t="s">
        <v>163</v>
      </c>
      <c r="C192" s="12"/>
      <c r="D192" s="12"/>
      <c r="E192" s="9" t="s">
        <v>33</v>
      </c>
      <c r="F192" s="14" t="s">
        <v>164</v>
      </c>
      <c r="G192" s="12"/>
      <c r="H192" s="12"/>
      <c r="I192" s="12"/>
      <c r="J192" s="12"/>
      <c r="K192" s="10">
        <v>25387140</v>
      </c>
      <c r="L192" s="10">
        <v>24837040</v>
      </c>
      <c r="M192" s="11">
        <v>196224.36</v>
      </c>
      <c r="N192" s="12"/>
      <c r="O192" s="12"/>
      <c r="P192" s="11">
        <v>18968546.640000001</v>
      </c>
      <c r="Q192" s="12"/>
      <c r="R192" s="12"/>
      <c r="S192" s="11">
        <v>2036179.04</v>
      </c>
      <c r="T192" s="12"/>
      <c r="U192" s="12"/>
      <c r="V192" s="10">
        <v>2036179.04</v>
      </c>
      <c r="W192" s="11">
        <v>3636089.96</v>
      </c>
      <c r="X192" s="12"/>
      <c r="Y192" s="12"/>
    </row>
    <row r="193" spans="2:25" x14ac:dyDescent="0.3">
      <c r="B193" s="14" t="s">
        <v>167</v>
      </c>
      <c r="C193" s="12"/>
      <c r="D193" s="12"/>
      <c r="E193" s="9" t="s">
        <v>33</v>
      </c>
      <c r="F193" s="14" t="s">
        <v>168</v>
      </c>
      <c r="G193" s="12"/>
      <c r="H193" s="12"/>
      <c r="I193" s="12"/>
      <c r="J193" s="12"/>
      <c r="K193" s="10">
        <v>1130925</v>
      </c>
      <c r="L193" s="10">
        <v>1130925</v>
      </c>
      <c r="M193" s="11">
        <v>0</v>
      </c>
      <c r="N193" s="12"/>
      <c r="O193" s="12"/>
      <c r="P193" s="11">
        <v>532879.93999999994</v>
      </c>
      <c r="Q193" s="12"/>
      <c r="R193" s="12"/>
      <c r="S193" s="11">
        <v>323828.06</v>
      </c>
      <c r="T193" s="12"/>
      <c r="U193" s="12"/>
      <c r="V193" s="10">
        <v>323828.06</v>
      </c>
      <c r="W193" s="11">
        <v>274217</v>
      </c>
      <c r="X193" s="12"/>
      <c r="Y193" s="12"/>
    </row>
    <row r="194" spans="2:25" x14ac:dyDescent="0.3">
      <c r="B194" s="14" t="s">
        <v>179</v>
      </c>
      <c r="C194" s="12"/>
      <c r="D194" s="12"/>
      <c r="E194" s="9" t="s">
        <v>33</v>
      </c>
      <c r="F194" s="14" t="s">
        <v>180</v>
      </c>
      <c r="G194" s="12"/>
      <c r="H194" s="12"/>
      <c r="I194" s="12"/>
      <c r="J194" s="12"/>
      <c r="K194" s="10">
        <v>73420482</v>
      </c>
      <c r="L194" s="10">
        <v>71401459</v>
      </c>
      <c r="M194" s="11">
        <v>1885866.26</v>
      </c>
      <c r="N194" s="12"/>
      <c r="O194" s="12"/>
      <c r="P194" s="11">
        <v>8532108.1500000004</v>
      </c>
      <c r="Q194" s="12"/>
      <c r="R194" s="12"/>
      <c r="S194" s="11">
        <v>1322706.1599999999</v>
      </c>
      <c r="T194" s="12"/>
      <c r="U194" s="12"/>
      <c r="V194" s="10">
        <v>1308431.1599999999</v>
      </c>
      <c r="W194" s="11">
        <v>59660778.43</v>
      </c>
      <c r="X194" s="12"/>
      <c r="Y194" s="12"/>
    </row>
    <row r="195" spans="2:25" x14ac:dyDescent="0.3">
      <c r="B195" s="14" t="s">
        <v>143</v>
      </c>
      <c r="C195" s="12"/>
      <c r="D195" s="12"/>
      <c r="E195" s="9" t="s">
        <v>33</v>
      </c>
      <c r="F195" s="14" t="s">
        <v>144</v>
      </c>
      <c r="G195" s="12"/>
      <c r="H195" s="12"/>
      <c r="I195" s="12"/>
      <c r="J195" s="12"/>
      <c r="K195" s="10">
        <v>3521291</v>
      </c>
      <c r="L195" s="10">
        <v>3521291</v>
      </c>
      <c r="M195" s="11">
        <v>1476769.14</v>
      </c>
      <c r="N195" s="12"/>
      <c r="O195" s="12"/>
      <c r="P195" s="11">
        <v>618048.32999999996</v>
      </c>
      <c r="Q195" s="12"/>
      <c r="R195" s="12"/>
      <c r="S195" s="11">
        <v>1005522.67</v>
      </c>
      <c r="T195" s="12"/>
      <c r="U195" s="12"/>
      <c r="V195" s="10">
        <v>1005522.67</v>
      </c>
      <c r="W195" s="11">
        <v>420950.86</v>
      </c>
      <c r="X195" s="12"/>
      <c r="Y195" s="12"/>
    </row>
    <row r="196" spans="2:25" x14ac:dyDescent="0.3">
      <c r="B196" s="14" t="s">
        <v>145</v>
      </c>
      <c r="C196" s="12"/>
      <c r="D196" s="12"/>
      <c r="E196" s="9" t="s">
        <v>33</v>
      </c>
      <c r="F196" s="14" t="s">
        <v>146</v>
      </c>
      <c r="G196" s="12"/>
      <c r="H196" s="12"/>
      <c r="I196" s="12"/>
      <c r="J196" s="12"/>
      <c r="K196" s="10">
        <v>68710068</v>
      </c>
      <c r="L196" s="10">
        <v>70457190</v>
      </c>
      <c r="M196" s="11">
        <v>158780.79</v>
      </c>
      <c r="N196" s="12"/>
      <c r="O196" s="12"/>
      <c r="P196" s="11">
        <v>13161686.5</v>
      </c>
      <c r="Q196" s="12"/>
      <c r="R196" s="12"/>
      <c r="S196" s="11">
        <v>18621944.620000001</v>
      </c>
      <c r="T196" s="12"/>
      <c r="U196" s="12"/>
      <c r="V196" s="10">
        <v>18341782.800000001</v>
      </c>
      <c r="W196" s="11">
        <v>38514778.090000004</v>
      </c>
      <c r="X196" s="12"/>
      <c r="Y196" s="12"/>
    </row>
    <row r="197" spans="2:25" x14ac:dyDescent="0.3">
      <c r="B197" s="14" t="s">
        <v>147</v>
      </c>
      <c r="C197" s="12"/>
      <c r="D197" s="12"/>
      <c r="E197" s="9" t="s">
        <v>33</v>
      </c>
      <c r="F197" s="14" t="s">
        <v>148</v>
      </c>
      <c r="G197" s="12"/>
      <c r="H197" s="12"/>
      <c r="I197" s="12"/>
      <c r="J197" s="12"/>
      <c r="K197" s="10">
        <v>67088619</v>
      </c>
      <c r="L197" s="10">
        <v>66588619</v>
      </c>
      <c r="M197" s="11">
        <v>0</v>
      </c>
      <c r="N197" s="12"/>
      <c r="O197" s="12"/>
      <c r="P197" s="11">
        <v>21813425.030000001</v>
      </c>
      <c r="Q197" s="12"/>
      <c r="R197" s="12"/>
      <c r="S197" s="11">
        <v>14934464.619999999</v>
      </c>
      <c r="T197" s="12"/>
      <c r="U197" s="12"/>
      <c r="V197" s="10">
        <v>12780546.689999999</v>
      </c>
      <c r="W197" s="11">
        <v>29840729.350000001</v>
      </c>
      <c r="X197" s="12"/>
      <c r="Y197" s="12"/>
    </row>
    <row r="198" spans="2:25" x14ac:dyDescent="0.3">
      <c r="B198" s="14" t="s">
        <v>149</v>
      </c>
      <c r="C198" s="12"/>
      <c r="D198" s="12"/>
      <c r="E198" s="9" t="s">
        <v>33</v>
      </c>
      <c r="F198" s="14" t="s">
        <v>150</v>
      </c>
      <c r="G198" s="12"/>
      <c r="H198" s="12"/>
      <c r="I198" s="12"/>
      <c r="J198" s="12"/>
      <c r="K198" s="10">
        <v>100307396</v>
      </c>
      <c r="L198" s="10">
        <v>100307396</v>
      </c>
      <c r="M198" s="11">
        <v>0</v>
      </c>
      <c r="N198" s="12"/>
      <c r="O198" s="12"/>
      <c r="P198" s="11">
        <v>76576561.629999995</v>
      </c>
      <c r="Q198" s="12"/>
      <c r="R198" s="12"/>
      <c r="S198" s="11">
        <v>431165.78</v>
      </c>
      <c r="T198" s="12"/>
      <c r="U198" s="12"/>
      <c r="V198" s="10">
        <v>431165.78</v>
      </c>
      <c r="W198" s="11">
        <v>23299668.59</v>
      </c>
      <c r="X198" s="12"/>
      <c r="Y198" s="12"/>
    </row>
    <row r="199" spans="2:25" x14ac:dyDescent="0.3">
      <c r="B199" s="14" t="s">
        <v>151</v>
      </c>
      <c r="C199" s="12"/>
      <c r="D199" s="12"/>
      <c r="E199" s="9" t="s">
        <v>33</v>
      </c>
      <c r="F199" s="14" t="s">
        <v>152</v>
      </c>
      <c r="G199" s="12"/>
      <c r="H199" s="12"/>
      <c r="I199" s="12"/>
      <c r="J199" s="12"/>
      <c r="K199" s="10">
        <v>31490074</v>
      </c>
      <c r="L199" s="10">
        <v>31004494</v>
      </c>
      <c r="M199" s="11">
        <v>4637759.91</v>
      </c>
      <c r="N199" s="12"/>
      <c r="O199" s="12"/>
      <c r="P199" s="11">
        <v>4635291.1399999997</v>
      </c>
      <c r="Q199" s="12"/>
      <c r="R199" s="12"/>
      <c r="S199" s="11">
        <v>3648370.67</v>
      </c>
      <c r="T199" s="12"/>
      <c r="U199" s="12"/>
      <c r="V199" s="10">
        <v>3010011.08</v>
      </c>
      <c r="W199" s="11">
        <v>18083072.280000001</v>
      </c>
      <c r="X199" s="12"/>
      <c r="Y199" s="12"/>
    </row>
    <row r="200" spans="2:25" x14ac:dyDescent="0.3">
      <c r="B200" s="14" t="s">
        <v>153</v>
      </c>
      <c r="C200" s="12"/>
      <c r="D200" s="12"/>
      <c r="E200" s="9" t="s">
        <v>33</v>
      </c>
      <c r="F200" s="14" t="s">
        <v>154</v>
      </c>
      <c r="G200" s="12"/>
      <c r="H200" s="12"/>
      <c r="I200" s="12"/>
      <c r="J200" s="12"/>
      <c r="K200" s="10">
        <v>77396565</v>
      </c>
      <c r="L200" s="10">
        <v>77596565</v>
      </c>
      <c r="M200" s="11">
        <v>0</v>
      </c>
      <c r="N200" s="12"/>
      <c r="O200" s="12"/>
      <c r="P200" s="11">
        <v>51515349.5</v>
      </c>
      <c r="Q200" s="12"/>
      <c r="R200" s="12"/>
      <c r="S200" s="11">
        <v>17368211.25</v>
      </c>
      <c r="T200" s="12"/>
      <c r="U200" s="12"/>
      <c r="V200" s="10">
        <v>17366633.77</v>
      </c>
      <c r="W200" s="11">
        <v>8713004.25</v>
      </c>
      <c r="X200" s="12"/>
      <c r="Y200" s="12"/>
    </row>
    <row r="201" spans="2:25" x14ac:dyDescent="0.3">
      <c r="B201" s="14" t="s">
        <v>155</v>
      </c>
      <c r="C201" s="12"/>
      <c r="D201" s="12"/>
      <c r="E201" s="9" t="s">
        <v>33</v>
      </c>
      <c r="F201" s="14" t="s">
        <v>156</v>
      </c>
      <c r="G201" s="12"/>
      <c r="H201" s="12"/>
      <c r="I201" s="12"/>
      <c r="J201" s="12"/>
      <c r="K201" s="10">
        <v>25590571</v>
      </c>
      <c r="L201" s="10">
        <v>25316851</v>
      </c>
      <c r="M201" s="11">
        <v>5964503.8099999996</v>
      </c>
      <c r="N201" s="12"/>
      <c r="O201" s="12"/>
      <c r="P201" s="11">
        <v>5450304.3399999999</v>
      </c>
      <c r="Q201" s="12"/>
      <c r="R201" s="12"/>
      <c r="S201" s="11">
        <v>3856804.28</v>
      </c>
      <c r="T201" s="12"/>
      <c r="U201" s="12"/>
      <c r="V201" s="10">
        <v>3477768.02</v>
      </c>
      <c r="W201" s="11">
        <v>10045238.57</v>
      </c>
      <c r="X201" s="12"/>
      <c r="Y201" s="12"/>
    </row>
    <row r="202" spans="2:25" x14ac:dyDescent="0.3">
      <c r="B202" s="15" t="s">
        <v>185</v>
      </c>
      <c r="C202" s="12"/>
      <c r="D202" s="12"/>
      <c r="E202" s="7" t="s">
        <v>28</v>
      </c>
      <c r="F202" s="15" t="s">
        <v>186</v>
      </c>
      <c r="G202" s="12"/>
      <c r="H202" s="12"/>
      <c r="I202" s="12"/>
      <c r="J202" s="12"/>
      <c r="K202" s="8">
        <v>3975810761</v>
      </c>
      <c r="L202" s="8">
        <v>3975810761</v>
      </c>
      <c r="M202" s="16">
        <v>1243024775.0699999</v>
      </c>
      <c r="N202" s="12"/>
      <c r="O202" s="12"/>
      <c r="P202" s="16">
        <v>613223722.75999999</v>
      </c>
      <c r="Q202" s="12"/>
      <c r="R202" s="12"/>
      <c r="S202" s="16">
        <v>1218621914.4300001</v>
      </c>
      <c r="T202" s="12"/>
      <c r="U202" s="12"/>
      <c r="V202" s="8">
        <v>1160038527.21</v>
      </c>
      <c r="W202" s="16">
        <v>900940348.74000001</v>
      </c>
      <c r="X202" s="12"/>
      <c r="Y202" s="12"/>
    </row>
    <row r="203" spans="2:25" x14ac:dyDescent="0.3">
      <c r="B203" s="14" t="s">
        <v>202</v>
      </c>
      <c r="C203" s="12"/>
      <c r="D203" s="12"/>
      <c r="E203" s="9" t="s">
        <v>188</v>
      </c>
      <c r="F203" s="14" t="s">
        <v>203</v>
      </c>
      <c r="G203" s="12"/>
      <c r="H203" s="12"/>
      <c r="I203" s="12"/>
      <c r="J203" s="12"/>
      <c r="K203" s="10">
        <v>213740</v>
      </c>
      <c r="L203" s="10">
        <v>213740</v>
      </c>
      <c r="M203" s="11">
        <v>0</v>
      </c>
      <c r="N203" s="12"/>
      <c r="O203" s="12"/>
      <c r="P203" s="11">
        <v>37740</v>
      </c>
      <c r="Q203" s="12"/>
      <c r="R203" s="12"/>
      <c r="S203" s="11">
        <v>176000</v>
      </c>
      <c r="T203" s="12"/>
      <c r="U203" s="12"/>
      <c r="V203" s="10">
        <v>176000</v>
      </c>
      <c r="W203" s="11">
        <v>0</v>
      </c>
      <c r="X203" s="12"/>
      <c r="Y203" s="12"/>
    </row>
    <row r="204" spans="2:25" x14ac:dyDescent="0.3">
      <c r="B204" s="14" t="s">
        <v>196</v>
      </c>
      <c r="C204" s="12"/>
      <c r="D204" s="12"/>
      <c r="E204" s="9" t="s">
        <v>188</v>
      </c>
      <c r="F204" s="14" t="s">
        <v>197</v>
      </c>
      <c r="G204" s="12"/>
      <c r="H204" s="12"/>
      <c r="I204" s="12"/>
      <c r="J204" s="12"/>
      <c r="K204" s="10">
        <v>2298338408</v>
      </c>
      <c r="L204" s="10">
        <v>2215424902.77</v>
      </c>
      <c r="M204" s="11">
        <v>1238166520.9000001</v>
      </c>
      <c r="N204" s="12"/>
      <c r="O204" s="12"/>
      <c r="P204" s="11">
        <v>264646838</v>
      </c>
      <c r="Q204" s="12"/>
      <c r="R204" s="12"/>
      <c r="S204" s="11">
        <v>710582375.89999998</v>
      </c>
      <c r="T204" s="12"/>
      <c r="U204" s="12"/>
      <c r="V204" s="10">
        <v>710582375.89999998</v>
      </c>
      <c r="W204" s="11">
        <v>2029167.97</v>
      </c>
      <c r="X204" s="12"/>
      <c r="Y204" s="12"/>
    </row>
    <row r="205" spans="2:25" x14ac:dyDescent="0.3">
      <c r="B205" s="14" t="s">
        <v>206</v>
      </c>
      <c r="C205" s="12"/>
      <c r="D205" s="12"/>
      <c r="E205" s="9" t="s">
        <v>188</v>
      </c>
      <c r="F205" s="14" t="s">
        <v>207</v>
      </c>
      <c r="G205" s="12"/>
      <c r="H205" s="12"/>
      <c r="I205" s="12"/>
      <c r="J205" s="12"/>
      <c r="K205" s="10">
        <v>175650</v>
      </c>
      <c r="L205" s="10">
        <v>584493</v>
      </c>
      <c r="M205" s="11">
        <v>0</v>
      </c>
      <c r="N205" s="12"/>
      <c r="O205" s="12"/>
      <c r="P205" s="11">
        <v>0</v>
      </c>
      <c r="Q205" s="12"/>
      <c r="R205" s="12"/>
      <c r="S205" s="11">
        <v>0</v>
      </c>
      <c r="T205" s="12"/>
      <c r="U205" s="12"/>
      <c r="V205" s="10">
        <v>0</v>
      </c>
      <c r="W205" s="11">
        <v>584493</v>
      </c>
      <c r="X205" s="12"/>
      <c r="Y205" s="12"/>
    </row>
    <row r="206" spans="2:25" x14ac:dyDescent="0.3">
      <c r="B206" s="14" t="s">
        <v>198</v>
      </c>
      <c r="C206" s="12"/>
      <c r="D206" s="12"/>
      <c r="E206" s="9" t="s">
        <v>188</v>
      </c>
      <c r="F206" s="14" t="s">
        <v>199</v>
      </c>
      <c r="G206" s="12"/>
      <c r="H206" s="12"/>
      <c r="I206" s="12"/>
      <c r="J206" s="12"/>
      <c r="K206" s="10">
        <v>7658701</v>
      </c>
      <c r="L206" s="10">
        <v>7658701</v>
      </c>
      <c r="M206" s="11">
        <v>0</v>
      </c>
      <c r="N206" s="12"/>
      <c r="O206" s="12"/>
      <c r="P206" s="11">
        <v>0</v>
      </c>
      <c r="Q206" s="12"/>
      <c r="R206" s="12"/>
      <c r="S206" s="11">
        <v>0</v>
      </c>
      <c r="T206" s="12"/>
      <c r="U206" s="12"/>
      <c r="V206" s="10">
        <v>0</v>
      </c>
      <c r="W206" s="11">
        <v>7658701</v>
      </c>
      <c r="X206" s="12"/>
      <c r="Y206" s="12"/>
    </row>
    <row r="207" spans="2:25" x14ac:dyDescent="0.3">
      <c r="B207" s="14" t="s">
        <v>196</v>
      </c>
      <c r="C207" s="12"/>
      <c r="D207" s="12"/>
      <c r="E207" s="9" t="s">
        <v>33</v>
      </c>
      <c r="F207" s="14" t="s">
        <v>197</v>
      </c>
      <c r="G207" s="12"/>
      <c r="H207" s="12"/>
      <c r="I207" s="12"/>
      <c r="J207" s="12"/>
      <c r="K207" s="10">
        <v>0</v>
      </c>
      <c r="L207" s="10">
        <v>0</v>
      </c>
      <c r="M207" s="11">
        <v>0</v>
      </c>
      <c r="N207" s="12"/>
      <c r="O207" s="12"/>
      <c r="P207" s="11">
        <v>0</v>
      </c>
      <c r="Q207" s="12"/>
      <c r="R207" s="12"/>
      <c r="S207" s="11">
        <v>0</v>
      </c>
      <c r="T207" s="12"/>
      <c r="U207" s="12"/>
      <c r="V207" s="10">
        <v>0</v>
      </c>
      <c r="W207" s="11">
        <v>0</v>
      </c>
      <c r="X207" s="12"/>
      <c r="Y207" s="12"/>
    </row>
    <row r="208" spans="2:25" x14ac:dyDescent="0.3">
      <c r="B208" s="14" t="s">
        <v>204</v>
      </c>
      <c r="C208" s="12"/>
      <c r="D208" s="12"/>
      <c r="E208" s="9" t="s">
        <v>188</v>
      </c>
      <c r="F208" s="14" t="s">
        <v>205</v>
      </c>
      <c r="G208" s="12"/>
      <c r="H208" s="12"/>
      <c r="I208" s="12"/>
      <c r="J208" s="12"/>
      <c r="K208" s="10">
        <v>65348942</v>
      </c>
      <c r="L208" s="10">
        <v>65348942</v>
      </c>
      <c r="M208" s="11">
        <v>0</v>
      </c>
      <c r="N208" s="12"/>
      <c r="O208" s="12"/>
      <c r="P208" s="11">
        <v>0</v>
      </c>
      <c r="Q208" s="12"/>
      <c r="R208" s="12"/>
      <c r="S208" s="11">
        <v>13058524.08</v>
      </c>
      <c r="T208" s="12"/>
      <c r="U208" s="12"/>
      <c r="V208" s="10">
        <v>12156784.08</v>
      </c>
      <c r="W208" s="11">
        <v>52290417.920000002</v>
      </c>
      <c r="X208" s="12"/>
      <c r="Y208" s="12"/>
    </row>
    <row r="209" spans="2:25" x14ac:dyDescent="0.3">
      <c r="B209" s="14" t="s">
        <v>187</v>
      </c>
      <c r="C209" s="12"/>
      <c r="D209" s="12"/>
      <c r="E209" s="9" t="s">
        <v>188</v>
      </c>
      <c r="F209" s="14" t="s">
        <v>189</v>
      </c>
      <c r="G209" s="12"/>
      <c r="H209" s="12"/>
      <c r="I209" s="12"/>
      <c r="J209" s="12"/>
      <c r="K209" s="10">
        <v>394089645</v>
      </c>
      <c r="L209" s="10">
        <v>394089645</v>
      </c>
      <c r="M209" s="11">
        <v>1493266.3</v>
      </c>
      <c r="N209" s="12"/>
      <c r="O209" s="12"/>
      <c r="P209" s="11">
        <v>16679260.18</v>
      </c>
      <c r="Q209" s="12"/>
      <c r="R209" s="12"/>
      <c r="S209" s="11">
        <v>66681082.07</v>
      </c>
      <c r="T209" s="12"/>
      <c r="U209" s="12"/>
      <c r="V209" s="10">
        <v>25099014.850000001</v>
      </c>
      <c r="W209" s="11">
        <v>309236036.44999999</v>
      </c>
      <c r="X209" s="12"/>
      <c r="Y209" s="12"/>
    </row>
    <row r="210" spans="2:25" x14ac:dyDescent="0.3">
      <c r="B210" s="14" t="s">
        <v>190</v>
      </c>
      <c r="C210" s="12"/>
      <c r="D210" s="12"/>
      <c r="E210" s="9" t="s">
        <v>188</v>
      </c>
      <c r="F210" s="14" t="s">
        <v>191</v>
      </c>
      <c r="G210" s="12"/>
      <c r="H210" s="12"/>
      <c r="I210" s="12"/>
      <c r="J210" s="12"/>
      <c r="K210" s="10">
        <v>341985107</v>
      </c>
      <c r="L210" s="10">
        <v>358217864</v>
      </c>
      <c r="M210" s="11">
        <v>989587.87</v>
      </c>
      <c r="N210" s="12"/>
      <c r="O210" s="12"/>
      <c r="P210" s="11">
        <v>44438342.920000002</v>
      </c>
      <c r="Q210" s="12"/>
      <c r="R210" s="12"/>
      <c r="S210" s="11">
        <v>24856644.109999999</v>
      </c>
      <c r="T210" s="12"/>
      <c r="U210" s="12"/>
      <c r="V210" s="10">
        <v>24567608.940000001</v>
      </c>
      <c r="W210" s="11">
        <v>287933289.10000002</v>
      </c>
      <c r="X210" s="12"/>
      <c r="Y210" s="12"/>
    </row>
    <row r="211" spans="2:25" x14ac:dyDescent="0.3">
      <c r="B211" s="14" t="s">
        <v>192</v>
      </c>
      <c r="C211" s="12"/>
      <c r="D211" s="12"/>
      <c r="E211" s="9" t="s">
        <v>188</v>
      </c>
      <c r="F211" s="14" t="s">
        <v>193</v>
      </c>
      <c r="G211" s="12"/>
      <c r="H211" s="12"/>
      <c r="I211" s="12"/>
      <c r="J211" s="12"/>
      <c r="K211" s="10">
        <v>803002621</v>
      </c>
      <c r="L211" s="10">
        <v>795861021</v>
      </c>
      <c r="M211" s="11">
        <v>0</v>
      </c>
      <c r="N211" s="12"/>
      <c r="O211" s="12"/>
      <c r="P211" s="11">
        <v>249621160.19999999</v>
      </c>
      <c r="Q211" s="12"/>
      <c r="R211" s="12"/>
      <c r="S211" s="11">
        <v>372169181</v>
      </c>
      <c r="T211" s="12"/>
      <c r="U211" s="12"/>
      <c r="V211" s="10">
        <v>372169181</v>
      </c>
      <c r="W211" s="11">
        <v>174070679.80000001</v>
      </c>
      <c r="X211" s="12"/>
      <c r="Y211" s="12"/>
    </row>
    <row r="212" spans="2:25" x14ac:dyDescent="0.3">
      <c r="B212" s="14" t="s">
        <v>210</v>
      </c>
      <c r="C212" s="12"/>
      <c r="D212" s="12"/>
      <c r="E212" s="9" t="s">
        <v>188</v>
      </c>
      <c r="F212" s="14" t="s">
        <v>211</v>
      </c>
      <c r="G212" s="12"/>
      <c r="H212" s="12"/>
      <c r="I212" s="12"/>
      <c r="J212" s="12"/>
      <c r="K212" s="10">
        <v>46696765</v>
      </c>
      <c r="L212" s="10">
        <v>46696765</v>
      </c>
      <c r="M212" s="11">
        <v>0</v>
      </c>
      <c r="N212" s="12"/>
      <c r="O212" s="12"/>
      <c r="P212" s="11">
        <v>0</v>
      </c>
      <c r="Q212" s="12"/>
      <c r="R212" s="12"/>
      <c r="S212" s="11">
        <v>984456</v>
      </c>
      <c r="T212" s="12"/>
      <c r="U212" s="12"/>
      <c r="V212" s="10">
        <v>984456</v>
      </c>
      <c r="W212" s="11">
        <v>45712309</v>
      </c>
      <c r="X212" s="12"/>
      <c r="Y212" s="12"/>
    </row>
    <row r="213" spans="2:25" x14ac:dyDescent="0.3">
      <c r="B213" s="14" t="s">
        <v>194</v>
      </c>
      <c r="C213" s="12"/>
      <c r="D213" s="12"/>
      <c r="E213" s="9" t="s">
        <v>188</v>
      </c>
      <c r="F213" s="14" t="s">
        <v>195</v>
      </c>
      <c r="G213" s="12"/>
      <c r="H213" s="12"/>
      <c r="I213" s="12"/>
      <c r="J213" s="12"/>
      <c r="K213" s="10">
        <v>18301182</v>
      </c>
      <c r="L213" s="10">
        <v>91714687.230000004</v>
      </c>
      <c r="M213" s="11">
        <v>2375400</v>
      </c>
      <c r="N213" s="12"/>
      <c r="O213" s="12"/>
      <c r="P213" s="11">
        <v>37800381.460000001</v>
      </c>
      <c r="Q213" s="12"/>
      <c r="R213" s="12"/>
      <c r="S213" s="11">
        <v>30113651.27</v>
      </c>
      <c r="T213" s="12"/>
      <c r="U213" s="12"/>
      <c r="V213" s="10">
        <v>14303106.439999999</v>
      </c>
      <c r="W213" s="11">
        <v>21425254.5</v>
      </c>
      <c r="X213" s="12"/>
      <c r="Y213" s="12"/>
    </row>
    <row r="214" spans="2:25" x14ac:dyDescent="0.3">
      <c r="B214" s="15" t="s">
        <v>212</v>
      </c>
      <c r="C214" s="12"/>
      <c r="D214" s="12"/>
      <c r="E214" s="7" t="s">
        <v>28</v>
      </c>
      <c r="F214" s="15" t="s">
        <v>213</v>
      </c>
      <c r="G214" s="12"/>
      <c r="H214" s="12"/>
      <c r="I214" s="12"/>
      <c r="J214" s="12"/>
      <c r="K214" s="8">
        <v>3099619960</v>
      </c>
      <c r="L214" s="8">
        <v>3099619960</v>
      </c>
      <c r="M214" s="16">
        <v>0</v>
      </c>
      <c r="N214" s="12"/>
      <c r="O214" s="12"/>
      <c r="P214" s="16">
        <v>1376463824.76</v>
      </c>
      <c r="Q214" s="12"/>
      <c r="R214" s="12"/>
      <c r="S214" s="16">
        <v>1162622102.24</v>
      </c>
      <c r="T214" s="12"/>
      <c r="U214" s="12"/>
      <c r="V214" s="8">
        <v>1140227975.1099999</v>
      </c>
      <c r="W214" s="16">
        <v>560534033</v>
      </c>
      <c r="X214" s="12"/>
      <c r="Y214" s="12"/>
    </row>
    <row r="215" spans="2:25" x14ac:dyDescent="0.3">
      <c r="B215" s="14" t="s">
        <v>220</v>
      </c>
      <c r="C215" s="12"/>
      <c r="D215" s="12"/>
      <c r="E215" s="9" t="s">
        <v>33</v>
      </c>
      <c r="F215" s="14" t="s">
        <v>221</v>
      </c>
      <c r="G215" s="12"/>
      <c r="H215" s="12"/>
      <c r="I215" s="12"/>
      <c r="J215" s="12"/>
      <c r="K215" s="10">
        <v>1812598359</v>
      </c>
      <c r="L215" s="10">
        <v>1812598359</v>
      </c>
      <c r="M215" s="11">
        <v>0</v>
      </c>
      <c r="N215" s="12"/>
      <c r="O215" s="12"/>
      <c r="P215" s="11">
        <v>940478767.03999996</v>
      </c>
      <c r="Q215" s="12"/>
      <c r="R215" s="12"/>
      <c r="S215" s="11">
        <v>815820412.46000004</v>
      </c>
      <c r="T215" s="12"/>
      <c r="U215" s="12"/>
      <c r="V215" s="10">
        <v>815820412.46000004</v>
      </c>
      <c r="W215" s="11">
        <v>56299179.5</v>
      </c>
      <c r="X215" s="12"/>
      <c r="Y215" s="12"/>
    </row>
    <row r="216" spans="2:25" x14ac:dyDescent="0.3">
      <c r="B216" s="14" t="s">
        <v>234</v>
      </c>
      <c r="C216" s="12"/>
      <c r="D216" s="12"/>
      <c r="E216" s="9" t="s">
        <v>33</v>
      </c>
      <c r="F216" s="14" t="s">
        <v>235</v>
      </c>
      <c r="G216" s="12"/>
      <c r="H216" s="12"/>
      <c r="I216" s="12"/>
      <c r="J216" s="12"/>
      <c r="K216" s="10">
        <v>2500000</v>
      </c>
      <c r="L216" s="10">
        <v>2500000</v>
      </c>
      <c r="M216" s="11">
        <v>0</v>
      </c>
      <c r="N216" s="12"/>
      <c r="O216" s="12"/>
      <c r="P216" s="11">
        <v>132210.9</v>
      </c>
      <c r="Q216" s="12"/>
      <c r="R216" s="12"/>
      <c r="S216" s="11">
        <v>2367789.1</v>
      </c>
      <c r="T216" s="12"/>
      <c r="U216" s="12"/>
      <c r="V216" s="10">
        <v>2367789.1</v>
      </c>
      <c r="W216" s="11">
        <v>0</v>
      </c>
      <c r="X216" s="12"/>
      <c r="Y216" s="12"/>
    </row>
    <row r="217" spans="2:25" x14ac:dyDescent="0.3">
      <c r="B217" s="14" t="s">
        <v>224</v>
      </c>
      <c r="C217" s="12"/>
      <c r="D217" s="12"/>
      <c r="E217" s="9" t="s">
        <v>33</v>
      </c>
      <c r="F217" s="14" t="s">
        <v>225</v>
      </c>
      <c r="G217" s="12"/>
      <c r="H217" s="12"/>
      <c r="I217" s="12"/>
      <c r="J217" s="12"/>
      <c r="K217" s="10">
        <v>7231306</v>
      </c>
      <c r="L217" s="10">
        <v>7231306</v>
      </c>
      <c r="M217" s="11">
        <v>0</v>
      </c>
      <c r="N217" s="12"/>
      <c r="O217" s="12"/>
      <c r="P217" s="11">
        <v>1094400</v>
      </c>
      <c r="Q217" s="12"/>
      <c r="R217" s="12"/>
      <c r="S217" s="11">
        <v>547200</v>
      </c>
      <c r="T217" s="12"/>
      <c r="U217" s="12"/>
      <c r="V217" s="10">
        <v>547200</v>
      </c>
      <c r="W217" s="11">
        <v>5589706</v>
      </c>
      <c r="X217" s="12"/>
      <c r="Y217" s="12"/>
    </row>
    <row r="218" spans="2:25" x14ac:dyDescent="0.3">
      <c r="B218" s="14" t="s">
        <v>216</v>
      </c>
      <c r="C218" s="12"/>
      <c r="D218" s="12"/>
      <c r="E218" s="9" t="s">
        <v>33</v>
      </c>
      <c r="F218" s="14" t="s">
        <v>217</v>
      </c>
      <c r="G218" s="12"/>
      <c r="H218" s="12"/>
      <c r="I218" s="12"/>
      <c r="J218" s="12"/>
      <c r="K218" s="10">
        <v>288630312</v>
      </c>
      <c r="L218" s="10">
        <v>288630312</v>
      </c>
      <c r="M218" s="11">
        <v>0</v>
      </c>
      <c r="N218" s="12"/>
      <c r="O218" s="12"/>
      <c r="P218" s="11">
        <v>151993303.59999999</v>
      </c>
      <c r="Q218" s="12"/>
      <c r="R218" s="12"/>
      <c r="S218" s="11">
        <v>132321852.40000001</v>
      </c>
      <c r="T218" s="12"/>
      <c r="U218" s="12"/>
      <c r="V218" s="10">
        <v>109927725.27</v>
      </c>
      <c r="W218" s="11">
        <v>4315156</v>
      </c>
      <c r="X218" s="12"/>
      <c r="Y218" s="12"/>
    </row>
    <row r="219" spans="2:25" x14ac:dyDescent="0.3">
      <c r="B219" s="14" t="s">
        <v>218</v>
      </c>
      <c r="C219" s="12"/>
      <c r="D219" s="12"/>
      <c r="E219" s="9" t="s">
        <v>33</v>
      </c>
      <c r="F219" s="14" t="s">
        <v>219</v>
      </c>
      <c r="G219" s="12"/>
      <c r="H219" s="12"/>
      <c r="I219" s="12"/>
      <c r="J219" s="12"/>
      <c r="K219" s="10">
        <v>988659983</v>
      </c>
      <c r="L219" s="10">
        <v>988659983</v>
      </c>
      <c r="M219" s="11">
        <v>0</v>
      </c>
      <c r="N219" s="12"/>
      <c r="O219" s="12"/>
      <c r="P219" s="11">
        <v>282765143.22000003</v>
      </c>
      <c r="Q219" s="12"/>
      <c r="R219" s="12"/>
      <c r="S219" s="11">
        <v>211564848.28</v>
      </c>
      <c r="T219" s="12"/>
      <c r="U219" s="12"/>
      <c r="V219" s="10">
        <v>211564848.28</v>
      </c>
      <c r="W219" s="11">
        <v>494329991.5</v>
      </c>
      <c r="X219" s="12"/>
      <c r="Y219" s="12"/>
    </row>
    <row r="220" spans="2:25" x14ac:dyDescent="0.3">
      <c r="B220" s="18" t="s">
        <v>236</v>
      </c>
      <c r="C220" s="12"/>
      <c r="D220" s="12"/>
      <c r="E220" s="5" t="s">
        <v>28</v>
      </c>
      <c r="F220" s="19" t="s">
        <v>237</v>
      </c>
      <c r="G220" s="12"/>
      <c r="H220" s="12"/>
      <c r="I220" s="12"/>
      <c r="J220" s="12"/>
      <c r="K220" s="6">
        <v>127632817314</v>
      </c>
      <c r="L220" s="6">
        <v>127632817314</v>
      </c>
      <c r="M220" s="17">
        <v>4207367188.8600001</v>
      </c>
      <c r="N220" s="12"/>
      <c r="O220" s="12"/>
      <c r="P220" s="17">
        <v>14363315558.209999</v>
      </c>
      <c r="Q220" s="12"/>
      <c r="R220" s="12"/>
      <c r="S220" s="17">
        <v>46683861535.18</v>
      </c>
      <c r="T220" s="12"/>
      <c r="U220" s="12"/>
      <c r="V220" s="6">
        <v>46543157526.790001</v>
      </c>
      <c r="W220" s="17">
        <v>62378273031.75</v>
      </c>
      <c r="X220" s="12"/>
      <c r="Y220" s="12"/>
    </row>
    <row r="221" spans="2:25" x14ac:dyDescent="0.3">
      <c r="B221" s="15" t="s">
        <v>30</v>
      </c>
      <c r="C221" s="12"/>
      <c r="D221" s="12"/>
      <c r="E221" s="7" t="s">
        <v>28</v>
      </c>
      <c r="F221" s="15" t="s">
        <v>31</v>
      </c>
      <c r="G221" s="12"/>
      <c r="H221" s="12"/>
      <c r="I221" s="12"/>
      <c r="J221" s="12"/>
      <c r="K221" s="8">
        <v>93641976139</v>
      </c>
      <c r="L221" s="8">
        <v>95863617766</v>
      </c>
      <c r="M221" s="16">
        <v>0</v>
      </c>
      <c r="N221" s="12"/>
      <c r="O221" s="12"/>
      <c r="P221" s="16">
        <v>6463436109.8299999</v>
      </c>
      <c r="Q221" s="12"/>
      <c r="R221" s="12"/>
      <c r="S221" s="16">
        <v>40112099530.68</v>
      </c>
      <c r="T221" s="12"/>
      <c r="U221" s="12"/>
      <c r="V221" s="8">
        <v>40065776435.040001</v>
      </c>
      <c r="W221" s="16">
        <v>49288082125.489998</v>
      </c>
      <c r="X221" s="12"/>
      <c r="Y221" s="12"/>
    </row>
    <row r="222" spans="2:25" x14ac:dyDescent="0.3">
      <c r="B222" s="14" t="s">
        <v>49</v>
      </c>
      <c r="C222" s="12"/>
      <c r="D222" s="12"/>
      <c r="E222" s="9" t="s">
        <v>33</v>
      </c>
      <c r="F222" s="14" t="s">
        <v>50</v>
      </c>
      <c r="G222" s="12"/>
      <c r="H222" s="12"/>
      <c r="I222" s="12"/>
      <c r="J222" s="12"/>
      <c r="K222" s="10">
        <v>5629852746</v>
      </c>
      <c r="L222" s="10">
        <v>5765045018</v>
      </c>
      <c r="M222" s="11">
        <v>0</v>
      </c>
      <c r="N222" s="12"/>
      <c r="O222" s="12"/>
      <c r="P222" s="11">
        <v>0</v>
      </c>
      <c r="Q222" s="12"/>
      <c r="R222" s="12"/>
      <c r="S222" s="11">
        <v>7788341.1399999997</v>
      </c>
      <c r="T222" s="12"/>
      <c r="U222" s="12"/>
      <c r="V222" s="10">
        <v>7788341.1399999997</v>
      </c>
      <c r="W222" s="11">
        <v>5757256676.8599997</v>
      </c>
      <c r="X222" s="12"/>
      <c r="Y222" s="12"/>
    </row>
    <row r="223" spans="2:25" x14ac:dyDescent="0.3">
      <c r="B223" s="14" t="s">
        <v>55</v>
      </c>
      <c r="C223" s="12"/>
      <c r="D223" s="12"/>
      <c r="E223" s="9" t="s">
        <v>33</v>
      </c>
      <c r="F223" s="14" t="s">
        <v>56</v>
      </c>
      <c r="G223" s="12"/>
      <c r="H223" s="12"/>
      <c r="I223" s="12"/>
      <c r="J223" s="12"/>
      <c r="K223" s="10">
        <v>1013373494</v>
      </c>
      <c r="L223" s="10">
        <v>1037708103</v>
      </c>
      <c r="M223" s="11">
        <v>0</v>
      </c>
      <c r="N223" s="12"/>
      <c r="O223" s="12"/>
      <c r="P223" s="11">
        <v>107841300.97</v>
      </c>
      <c r="Q223" s="12"/>
      <c r="R223" s="12"/>
      <c r="S223" s="11">
        <v>398845446.02999997</v>
      </c>
      <c r="T223" s="12"/>
      <c r="U223" s="12"/>
      <c r="V223" s="10">
        <v>398845446.02999997</v>
      </c>
      <c r="W223" s="11">
        <v>531021356</v>
      </c>
      <c r="X223" s="12"/>
      <c r="Y223" s="12"/>
    </row>
    <row r="224" spans="2:25" x14ac:dyDescent="0.3">
      <c r="B224" s="14" t="s">
        <v>57</v>
      </c>
      <c r="C224" s="12"/>
      <c r="D224" s="12"/>
      <c r="E224" s="9" t="s">
        <v>33</v>
      </c>
      <c r="F224" s="14" t="s">
        <v>58</v>
      </c>
      <c r="G224" s="12"/>
      <c r="H224" s="12"/>
      <c r="I224" s="12"/>
      <c r="J224" s="12"/>
      <c r="K224" s="10">
        <v>2026746988</v>
      </c>
      <c r="L224" s="10">
        <v>2075416206</v>
      </c>
      <c r="M224" s="11">
        <v>0</v>
      </c>
      <c r="N224" s="12"/>
      <c r="O224" s="12"/>
      <c r="P224" s="11">
        <v>192174295.00999999</v>
      </c>
      <c r="Q224" s="12"/>
      <c r="R224" s="12"/>
      <c r="S224" s="11">
        <v>821199198.99000001</v>
      </c>
      <c r="T224" s="12"/>
      <c r="U224" s="12"/>
      <c r="V224" s="10">
        <v>821199198.99000001</v>
      </c>
      <c r="W224" s="11">
        <v>1062042712</v>
      </c>
      <c r="X224" s="12"/>
      <c r="Y224" s="12"/>
    </row>
    <row r="225" spans="2:25" x14ac:dyDescent="0.3">
      <c r="B225" s="14" t="s">
        <v>59</v>
      </c>
      <c r="C225" s="12"/>
      <c r="D225" s="12"/>
      <c r="E225" s="9" t="s">
        <v>33</v>
      </c>
      <c r="F225" s="14" t="s">
        <v>60</v>
      </c>
      <c r="G225" s="12"/>
      <c r="H225" s="12"/>
      <c r="I225" s="12"/>
      <c r="J225" s="12"/>
      <c r="K225" s="10">
        <v>337791165</v>
      </c>
      <c r="L225" s="10">
        <v>345902702</v>
      </c>
      <c r="M225" s="11">
        <v>0</v>
      </c>
      <c r="N225" s="12"/>
      <c r="O225" s="12"/>
      <c r="P225" s="11">
        <v>32030031.640000001</v>
      </c>
      <c r="Q225" s="12"/>
      <c r="R225" s="12"/>
      <c r="S225" s="11">
        <v>136865550.86000001</v>
      </c>
      <c r="T225" s="12"/>
      <c r="U225" s="12"/>
      <c r="V225" s="10">
        <v>136865550.86000001</v>
      </c>
      <c r="W225" s="11">
        <v>177007119.5</v>
      </c>
      <c r="X225" s="12"/>
      <c r="Y225" s="12"/>
    </row>
    <row r="226" spans="2:25" x14ac:dyDescent="0.3">
      <c r="B226" s="14" t="s">
        <v>61</v>
      </c>
      <c r="C226" s="12"/>
      <c r="D226" s="12"/>
      <c r="E226" s="9" t="s">
        <v>33</v>
      </c>
      <c r="F226" s="14" t="s">
        <v>62</v>
      </c>
      <c r="G226" s="12"/>
      <c r="H226" s="12"/>
      <c r="I226" s="12"/>
      <c r="J226" s="12"/>
      <c r="K226" s="10">
        <v>6249136548</v>
      </c>
      <c r="L226" s="10">
        <v>6399199969</v>
      </c>
      <c r="M226" s="11">
        <v>0</v>
      </c>
      <c r="N226" s="12"/>
      <c r="O226" s="12"/>
      <c r="P226" s="11">
        <v>665021356.90999997</v>
      </c>
      <c r="Q226" s="12"/>
      <c r="R226" s="12"/>
      <c r="S226" s="11">
        <v>2459546917.0900002</v>
      </c>
      <c r="T226" s="12"/>
      <c r="U226" s="12"/>
      <c r="V226" s="10">
        <v>2459546917.0900002</v>
      </c>
      <c r="W226" s="11">
        <v>3274631695</v>
      </c>
      <c r="X226" s="12"/>
      <c r="Y226" s="12"/>
    </row>
    <row r="227" spans="2:25" x14ac:dyDescent="0.3">
      <c r="B227" s="14" t="s">
        <v>45</v>
      </c>
      <c r="C227" s="12"/>
      <c r="D227" s="12"/>
      <c r="E227" s="9" t="s">
        <v>33</v>
      </c>
      <c r="F227" s="14" t="s">
        <v>46</v>
      </c>
      <c r="G227" s="12"/>
      <c r="H227" s="12"/>
      <c r="I227" s="12"/>
      <c r="J227" s="12"/>
      <c r="K227" s="10">
        <v>17420150800</v>
      </c>
      <c r="L227" s="10">
        <v>16474598981</v>
      </c>
      <c r="M227" s="11">
        <v>0</v>
      </c>
      <c r="N227" s="12"/>
      <c r="O227" s="12"/>
      <c r="P227" s="11">
        <v>0</v>
      </c>
      <c r="Q227" s="12"/>
      <c r="R227" s="12"/>
      <c r="S227" s="11">
        <v>5876807165.2299995</v>
      </c>
      <c r="T227" s="12"/>
      <c r="U227" s="12"/>
      <c r="V227" s="10">
        <v>5876807165.2299995</v>
      </c>
      <c r="W227" s="11">
        <v>10597791815.77</v>
      </c>
      <c r="X227" s="12"/>
      <c r="Y227" s="12"/>
    </row>
    <row r="228" spans="2:25" x14ac:dyDescent="0.3">
      <c r="B228" s="14" t="s">
        <v>32</v>
      </c>
      <c r="C228" s="12"/>
      <c r="D228" s="12"/>
      <c r="E228" s="9" t="s">
        <v>33</v>
      </c>
      <c r="F228" s="14" t="s">
        <v>34</v>
      </c>
      <c r="G228" s="12"/>
      <c r="H228" s="12"/>
      <c r="I228" s="12"/>
      <c r="J228" s="12"/>
      <c r="K228" s="10">
        <v>3850422176</v>
      </c>
      <c r="L228" s="10">
        <v>4110481850</v>
      </c>
      <c r="M228" s="11">
        <v>0</v>
      </c>
      <c r="N228" s="12"/>
      <c r="O228" s="12"/>
      <c r="P228" s="11">
        <v>0</v>
      </c>
      <c r="Q228" s="12"/>
      <c r="R228" s="12"/>
      <c r="S228" s="11">
        <v>1615049509.9400001</v>
      </c>
      <c r="T228" s="12"/>
      <c r="U228" s="12"/>
      <c r="V228" s="10">
        <v>1615049509.9400001</v>
      </c>
      <c r="W228" s="11">
        <v>2495432340.0599999</v>
      </c>
      <c r="X228" s="12"/>
      <c r="Y228" s="12"/>
    </row>
    <row r="229" spans="2:25" x14ac:dyDescent="0.3">
      <c r="B229" s="14" t="s">
        <v>35</v>
      </c>
      <c r="C229" s="12"/>
      <c r="D229" s="12"/>
      <c r="E229" s="9" t="s">
        <v>33</v>
      </c>
      <c r="F229" s="14" t="s">
        <v>36</v>
      </c>
      <c r="G229" s="12"/>
      <c r="H229" s="12"/>
      <c r="I229" s="12"/>
      <c r="J229" s="12"/>
      <c r="K229" s="10">
        <v>8396626862</v>
      </c>
      <c r="L229" s="10">
        <v>8610782729</v>
      </c>
      <c r="M229" s="11">
        <v>0</v>
      </c>
      <c r="N229" s="12"/>
      <c r="O229" s="12"/>
      <c r="P229" s="11">
        <v>0</v>
      </c>
      <c r="Q229" s="12"/>
      <c r="R229" s="12"/>
      <c r="S229" s="11">
        <v>3332998473.7800002</v>
      </c>
      <c r="T229" s="12"/>
      <c r="U229" s="12"/>
      <c r="V229" s="10">
        <v>3332998473.7800002</v>
      </c>
      <c r="W229" s="11">
        <v>5277784255.2200003</v>
      </c>
      <c r="X229" s="12"/>
      <c r="Y229" s="12"/>
    </row>
    <row r="230" spans="2:25" x14ac:dyDescent="0.3">
      <c r="B230" s="14" t="s">
        <v>37</v>
      </c>
      <c r="C230" s="12"/>
      <c r="D230" s="12"/>
      <c r="E230" s="9" t="s">
        <v>33</v>
      </c>
      <c r="F230" s="14" t="s">
        <v>38</v>
      </c>
      <c r="G230" s="12"/>
      <c r="H230" s="12"/>
      <c r="I230" s="12"/>
      <c r="J230" s="12"/>
      <c r="K230" s="10">
        <v>2282985752</v>
      </c>
      <c r="L230" s="10">
        <v>2306351401</v>
      </c>
      <c r="M230" s="11">
        <v>0</v>
      </c>
      <c r="N230" s="12"/>
      <c r="O230" s="12"/>
      <c r="P230" s="11">
        <v>0</v>
      </c>
      <c r="Q230" s="12"/>
      <c r="R230" s="12"/>
      <c r="S230" s="11">
        <v>531278570.86000001</v>
      </c>
      <c r="T230" s="12"/>
      <c r="U230" s="12"/>
      <c r="V230" s="10">
        <v>531278570.86000001</v>
      </c>
      <c r="W230" s="11">
        <v>1775072830.1400001</v>
      </c>
      <c r="X230" s="12"/>
      <c r="Y230" s="12"/>
    </row>
    <row r="231" spans="2:25" x14ac:dyDescent="0.3">
      <c r="B231" s="14" t="s">
        <v>39</v>
      </c>
      <c r="C231" s="12"/>
      <c r="D231" s="12"/>
      <c r="E231" s="9" t="s">
        <v>33</v>
      </c>
      <c r="F231" s="14" t="s">
        <v>40</v>
      </c>
      <c r="G231" s="12"/>
      <c r="H231" s="12"/>
      <c r="I231" s="12"/>
      <c r="J231" s="12"/>
      <c r="K231" s="10">
        <v>2275166667</v>
      </c>
      <c r="L231" s="10">
        <v>2338086232</v>
      </c>
      <c r="M231" s="11">
        <v>0</v>
      </c>
      <c r="N231" s="12"/>
      <c r="O231" s="12"/>
      <c r="P231" s="11">
        <v>0</v>
      </c>
      <c r="Q231" s="12"/>
      <c r="R231" s="12"/>
      <c r="S231" s="11">
        <v>928145007.25</v>
      </c>
      <c r="T231" s="12"/>
      <c r="U231" s="12"/>
      <c r="V231" s="10">
        <v>928145007.25</v>
      </c>
      <c r="W231" s="11">
        <v>1409941224.75</v>
      </c>
      <c r="X231" s="12"/>
      <c r="Y231" s="12"/>
    </row>
    <row r="232" spans="2:25" x14ac:dyDescent="0.3">
      <c r="B232" s="14" t="s">
        <v>41</v>
      </c>
      <c r="C232" s="12"/>
      <c r="D232" s="12"/>
      <c r="E232" s="9" t="s">
        <v>33</v>
      </c>
      <c r="F232" s="14" t="s">
        <v>42</v>
      </c>
      <c r="G232" s="12"/>
      <c r="H232" s="12"/>
      <c r="I232" s="12"/>
      <c r="J232" s="12"/>
      <c r="K232" s="10">
        <v>980530686</v>
      </c>
      <c r="L232" s="10">
        <v>2322395562</v>
      </c>
      <c r="M232" s="11">
        <v>0</v>
      </c>
      <c r="N232" s="12"/>
      <c r="O232" s="12"/>
      <c r="P232" s="11">
        <v>0</v>
      </c>
      <c r="Q232" s="12"/>
      <c r="R232" s="12"/>
      <c r="S232" s="11">
        <v>1633911125.1400001</v>
      </c>
      <c r="T232" s="12"/>
      <c r="U232" s="12"/>
      <c r="V232" s="10">
        <v>1633911125.1400001</v>
      </c>
      <c r="W232" s="11">
        <v>688484436.86000001</v>
      </c>
      <c r="X232" s="12"/>
      <c r="Y232" s="12"/>
    </row>
    <row r="233" spans="2:25" x14ac:dyDescent="0.3">
      <c r="B233" s="14" t="s">
        <v>43</v>
      </c>
      <c r="C233" s="12"/>
      <c r="D233" s="12"/>
      <c r="E233" s="9" t="s">
        <v>33</v>
      </c>
      <c r="F233" s="14" t="s">
        <v>44</v>
      </c>
      <c r="G233" s="12"/>
      <c r="H233" s="12"/>
      <c r="I233" s="12"/>
      <c r="J233" s="12"/>
      <c r="K233" s="10">
        <v>27243306514</v>
      </c>
      <c r="L233" s="10">
        <v>27784053164</v>
      </c>
      <c r="M233" s="11">
        <v>0</v>
      </c>
      <c r="N233" s="12"/>
      <c r="O233" s="12"/>
      <c r="P233" s="11">
        <v>0</v>
      </c>
      <c r="Q233" s="12"/>
      <c r="R233" s="12"/>
      <c r="S233" s="11">
        <v>12308320135.93</v>
      </c>
      <c r="T233" s="12"/>
      <c r="U233" s="12"/>
      <c r="V233" s="10">
        <v>12308320135.93</v>
      </c>
      <c r="W233" s="11">
        <v>15475733028.07</v>
      </c>
      <c r="X233" s="12"/>
      <c r="Y233" s="12"/>
    </row>
    <row r="234" spans="2:25" x14ac:dyDescent="0.3">
      <c r="B234" s="14" t="s">
        <v>47</v>
      </c>
      <c r="C234" s="12"/>
      <c r="D234" s="12"/>
      <c r="E234" s="9" t="s">
        <v>33</v>
      </c>
      <c r="F234" s="14" t="s">
        <v>48</v>
      </c>
      <c r="G234" s="12"/>
      <c r="H234" s="12"/>
      <c r="I234" s="12"/>
      <c r="J234" s="12"/>
      <c r="K234" s="10">
        <v>5099509490</v>
      </c>
      <c r="L234" s="10">
        <v>5224256277</v>
      </c>
      <c r="M234" s="11">
        <v>0</v>
      </c>
      <c r="N234" s="12"/>
      <c r="O234" s="12"/>
      <c r="P234" s="11">
        <v>0</v>
      </c>
      <c r="Q234" s="12"/>
      <c r="R234" s="12"/>
      <c r="S234" s="11">
        <v>5025880641.7399998</v>
      </c>
      <c r="T234" s="12"/>
      <c r="U234" s="12"/>
      <c r="V234" s="10">
        <v>5025880641.7399998</v>
      </c>
      <c r="W234" s="11">
        <v>198375635.25999999</v>
      </c>
      <c r="X234" s="12"/>
      <c r="Y234" s="12"/>
    </row>
    <row r="235" spans="2:25" x14ac:dyDescent="0.3">
      <c r="B235" s="14" t="s">
        <v>51</v>
      </c>
      <c r="C235" s="12"/>
      <c r="D235" s="12"/>
      <c r="E235" s="9" t="s">
        <v>33</v>
      </c>
      <c r="F235" s="14" t="s">
        <v>52</v>
      </c>
      <c r="G235" s="12"/>
      <c r="H235" s="12"/>
      <c r="I235" s="12"/>
      <c r="J235" s="12"/>
      <c r="K235" s="10">
        <v>9701362251</v>
      </c>
      <c r="L235" s="10">
        <v>9934325572</v>
      </c>
      <c r="M235" s="11">
        <v>0</v>
      </c>
      <c r="N235" s="12"/>
      <c r="O235" s="12"/>
      <c r="P235" s="11">
        <v>5447236152.3299999</v>
      </c>
      <c r="Q235" s="12"/>
      <c r="R235" s="12"/>
      <c r="S235" s="11">
        <v>4487089419.6700001</v>
      </c>
      <c r="T235" s="12"/>
      <c r="U235" s="12"/>
      <c r="V235" s="10">
        <v>4487089419.6700001</v>
      </c>
      <c r="W235" s="11">
        <v>0</v>
      </c>
      <c r="X235" s="12"/>
      <c r="Y235" s="12"/>
    </row>
    <row r="236" spans="2:25" x14ac:dyDescent="0.3">
      <c r="B236" s="14" t="s">
        <v>53</v>
      </c>
      <c r="C236" s="12"/>
      <c r="D236" s="12"/>
      <c r="E236" s="9" t="s">
        <v>33</v>
      </c>
      <c r="F236" s="14" t="s">
        <v>54</v>
      </c>
      <c r="G236" s="12"/>
      <c r="H236" s="12"/>
      <c r="I236" s="12"/>
      <c r="J236" s="12"/>
      <c r="K236" s="10">
        <v>1135014000</v>
      </c>
      <c r="L236" s="10">
        <v>1135014000</v>
      </c>
      <c r="M236" s="11">
        <v>0</v>
      </c>
      <c r="N236" s="12"/>
      <c r="O236" s="12"/>
      <c r="P236" s="11">
        <v>19132972.969999999</v>
      </c>
      <c r="Q236" s="12"/>
      <c r="R236" s="12"/>
      <c r="S236" s="11">
        <v>548374027.02999997</v>
      </c>
      <c r="T236" s="12"/>
      <c r="U236" s="12"/>
      <c r="V236" s="10">
        <v>502050931.38999999</v>
      </c>
      <c r="W236" s="11">
        <v>567507000</v>
      </c>
      <c r="X236" s="12"/>
      <c r="Y236" s="12"/>
    </row>
    <row r="237" spans="2:25" x14ac:dyDescent="0.3">
      <c r="B237" s="15" t="s">
        <v>63</v>
      </c>
      <c r="C237" s="12"/>
      <c r="D237" s="12"/>
      <c r="E237" s="7" t="s">
        <v>28</v>
      </c>
      <c r="F237" s="15" t="s">
        <v>64</v>
      </c>
      <c r="G237" s="12"/>
      <c r="H237" s="12"/>
      <c r="I237" s="12"/>
      <c r="J237" s="12"/>
      <c r="K237" s="8">
        <v>9154105472</v>
      </c>
      <c r="L237" s="8">
        <v>9184388246</v>
      </c>
      <c r="M237" s="16">
        <v>122391223.8</v>
      </c>
      <c r="N237" s="12"/>
      <c r="O237" s="12"/>
      <c r="P237" s="16">
        <v>3733935325.8499999</v>
      </c>
      <c r="Q237" s="12"/>
      <c r="R237" s="12"/>
      <c r="S237" s="16">
        <v>2356859910.5799999</v>
      </c>
      <c r="T237" s="12"/>
      <c r="U237" s="12"/>
      <c r="V237" s="8">
        <v>2311922597.0900002</v>
      </c>
      <c r="W237" s="16">
        <v>2971201785.77</v>
      </c>
      <c r="X237" s="12"/>
      <c r="Y237" s="12"/>
    </row>
    <row r="238" spans="2:25" x14ac:dyDescent="0.3">
      <c r="B238" s="14" t="s">
        <v>107</v>
      </c>
      <c r="C238" s="12"/>
      <c r="D238" s="12"/>
      <c r="E238" s="9" t="s">
        <v>33</v>
      </c>
      <c r="F238" s="14" t="s">
        <v>108</v>
      </c>
      <c r="G238" s="12"/>
      <c r="H238" s="12"/>
      <c r="I238" s="12"/>
      <c r="J238" s="12"/>
      <c r="K238" s="10">
        <v>4792453</v>
      </c>
      <c r="L238" s="10">
        <v>4792453</v>
      </c>
      <c r="M238" s="11">
        <v>0</v>
      </c>
      <c r="N238" s="12"/>
      <c r="O238" s="12"/>
      <c r="P238" s="11">
        <v>502333.17</v>
      </c>
      <c r="Q238" s="12"/>
      <c r="R238" s="12"/>
      <c r="S238" s="11">
        <v>1318423.83</v>
      </c>
      <c r="T238" s="12"/>
      <c r="U238" s="12"/>
      <c r="V238" s="10">
        <v>1318423.83</v>
      </c>
      <c r="W238" s="11">
        <v>2971696</v>
      </c>
      <c r="X238" s="12"/>
      <c r="Y238" s="12"/>
    </row>
    <row r="239" spans="2:25" x14ac:dyDescent="0.3">
      <c r="B239" s="14" t="s">
        <v>131</v>
      </c>
      <c r="C239" s="12"/>
      <c r="D239" s="12"/>
      <c r="E239" s="9" t="s">
        <v>33</v>
      </c>
      <c r="F239" s="14" t="s">
        <v>132</v>
      </c>
      <c r="G239" s="12"/>
      <c r="H239" s="12"/>
      <c r="I239" s="12"/>
      <c r="J239" s="12"/>
      <c r="K239" s="10">
        <v>5300000</v>
      </c>
      <c r="L239" s="10">
        <v>5500000</v>
      </c>
      <c r="M239" s="11">
        <v>0</v>
      </c>
      <c r="N239" s="12"/>
      <c r="O239" s="12"/>
      <c r="P239" s="11">
        <v>1300000</v>
      </c>
      <c r="Q239" s="12"/>
      <c r="R239" s="12"/>
      <c r="S239" s="11">
        <v>0</v>
      </c>
      <c r="T239" s="12"/>
      <c r="U239" s="12"/>
      <c r="V239" s="10">
        <v>0</v>
      </c>
      <c r="W239" s="11">
        <v>4200000</v>
      </c>
      <c r="X239" s="12"/>
      <c r="Y239" s="12"/>
    </row>
    <row r="240" spans="2:25" x14ac:dyDescent="0.3">
      <c r="B240" s="14" t="s">
        <v>119</v>
      </c>
      <c r="C240" s="12"/>
      <c r="D240" s="12"/>
      <c r="E240" s="9" t="s">
        <v>33</v>
      </c>
      <c r="F240" s="14" t="s">
        <v>120</v>
      </c>
      <c r="G240" s="12"/>
      <c r="H240" s="12"/>
      <c r="I240" s="12"/>
      <c r="J240" s="12"/>
      <c r="K240" s="10">
        <v>17099896</v>
      </c>
      <c r="L240" s="10">
        <v>5686665</v>
      </c>
      <c r="M240" s="11">
        <v>0</v>
      </c>
      <c r="N240" s="12"/>
      <c r="O240" s="12"/>
      <c r="P240" s="11">
        <v>349825.66</v>
      </c>
      <c r="Q240" s="12"/>
      <c r="R240" s="12"/>
      <c r="S240" s="11">
        <v>385174.34</v>
      </c>
      <c r="T240" s="12"/>
      <c r="U240" s="12"/>
      <c r="V240" s="10">
        <v>385174.34</v>
      </c>
      <c r="W240" s="11">
        <v>4951665</v>
      </c>
      <c r="X240" s="12"/>
      <c r="Y240" s="12"/>
    </row>
    <row r="241" spans="2:25" x14ac:dyDescent="0.3">
      <c r="B241" s="14" t="s">
        <v>115</v>
      </c>
      <c r="C241" s="12"/>
      <c r="D241" s="12"/>
      <c r="E241" s="9" t="s">
        <v>33</v>
      </c>
      <c r="F241" s="14" t="s">
        <v>116</v>
      </c>
      <c r="G241" s="12"/>
      <c r="H241" s="12"/>
      <c r="I241" s="12"/>
      <c r="J241" s="12"/>
      <c r="K241" s="10">
        <v>8756639</v>
      </c>
      <c r="L241" s="10">
        <v>16646019</v>
      </c>
      <c r="M241" s="11">
        <v>0</v>
      </c>
      <c r="N241" s="12"/>
      <c r="O241" s="12"/>
      <c r="P241" s="11">
        <v>1120354.25</v>
      </c>
      <c r="Q241" s="12"/>
      <c r="R241" s="12"/>
      <c r="S241" s="11">
        <v>0</v>
      </c>
      <c r="T241" s="12"/>
      <c r="U241" s="12"/>
      <c r="V241" s="10">
        <v>0</v>
      </c>
      <c r="W241" s="11">
        <v>15525664.75</v>
      </c>
      <c r="X241" s="12"/>
      <c r="Y241" s="12"/>
    </row>
    <row r="242" spans="2:25" x14ac:dyDescent="0.3">
      <c r="B242" s="14" t="s">
        <v>129</v>
      </c>
      <c r="C242" s="12"/>
      <c r="D242" s="12"/>
      <c r="E242" s="9" t="s">
        <v>33</v>
      </c>
      <c r="F242" s="14" t="s">
        <v>130</v>
      </c>
      <c r="G242" s="12"/>
      <c r="H242" s="12"/>
      <c r="I242" s="12"/>
      <c r="J242" s="12"/>
      <c r="K242" s="10">
        <v>38495575</v>
      </c>
      <c r="L242" s="10">
        <v>10034795</v>
      </c>
      <c r="M242" s="11">
        <v>0</v>
      </c>
      <c r="N242" s="12"/>
      <c r="O242" s="12"/>
      <c r="P242" s="11">
        <v>2096295.94</v>
      </c>
      <c r="Q242" s="12"/>
      <c r="R242" s="12"/>
      <c r="S242" s="11">
        <v>1311408.06</v>
      </c>
      <c r="T242" s="12"/>
      <c r="U242" s="12"/>
      <c r="V242" s="10">
        <v>1311408.06</v>
      </c>
      <c r="W242" s="11">
        <v>6627091</v>
      </c>
      <c r="X242" s="12"/>
      <c r="Y242" s="12"/>
    </row>
    <row r="243" spans="2:25" x14ac:dyDescent="0.3">
      <c r="B243" s="14" t="s">
        <v>93</v>
      </c>
      <c r="C243" s="12"/>
      <c r="D243" s="12"/>
      <c r="E243" s="9" t="s">
        <v>33</v>
      </c>
      <c r="F243" s="14" t="s">
        <v>94</v>
      </c>
      <c r="G243" s="12"/>
      <c r="H243" s="12"/>
      <c r="I243" s="12"/>
      <c r="J243" s="12"/>
      <c r="K243" s="10">
        <v>8989854</v>
      </c>
      <c r="L243" s="10">
        <v>9989854</v>
      </c>
      <c r="M243" s="11">
        <v>0</v>
      </c>
      <c r="N243" s="12"/>
      <c r="O243" s="12"/>
      <c r="P243" s="11">
        <v>3227218.85</v>
      </c>
      <c r="Q243" s="12"/>
      <c r="R243" s="12"/>
      <c r="S243" s="11">
        <v>3399426.46</v>
      </c>
      <c r="T243" s="12"/>
      <c r="U243" s="12"/>
      <c r="V243" s="10">
        <v>3399426.46</v>
      </c>
      <c r="W243" s="11">
        <v>3363208.69</v>
      </c>
      <c r="X243" s="12"/>
      <c r="Y243" s="12"/>
    </row>
    <row r="244" spans="2:25" x14ac:dyDescent="0.3">
      <c r="B244" s="14" t="s">
        <v>125</v>
      </c>
      <c r="C244" s="12"/>
      <c r="D244" s="12"/>
      <c r="E244" s="9" t="s">
        <v>33</v>
      </c>
      <c r="F244" s="14" t="s">
        <v>126</v>
      </c>
      <c r="G244" s="12"/>
      <c r="H244" s="12"/>
      <c r="I244" s="12"/>
      <c r="J244" s="12"/>
      <c r="K244" s="10">
        <v>1077992</v>
      </c>
      <c r="L244" s="10">
        <v>812505</v>
      </c>
      <c r="M244" s="11">
        <v>0</v>
      </c>
      <c r="N244" s="12"/>
      <c r="O244" s="12"/>
      <c r="P244" s="11">
        <v>526158.43000000005</v>
      </c>
      <c r="Q244" s="12"/>
      <c r="R244" s="12"/>
      <c r="S244" s="11">
        <v>0</v>
      </c>
      <c r="T244" s="12"/>
      <c r="U244" s="12"/>
      <c r="V244" s="10">
        <v>0</v>
      </c>
      <c r="W244" s="11">
        <v>286346.57</v>
      </c>
      <c r="X244" s="12"/>
      <c r="Y244" s="12"/>
    </row>
    <row r="245" spans="2:25" x14ac:dyDescent="0.3">
      <c r="B245" s="14" t="s">
        <v>81</v>
      </c>
      <c r="C245" s="12"/>
      <c r="D245" s="12"/>
      <c r="E245" s="9" t="s">
        <v>33</v>
      </c>
      <c r="F245" s="14" t="s">
        <v>82</v>
      </c>
      <c r="G245" s="12"/>
      <c r="H245" s="12"/>
      <c r="I245" s="12"/>
      <c r="J245" s="12"/>
      <c r="K245" s="10">
        <v>1387611</v>
      </c>
      <c r="L245" s="10">
        <v>1187611</v>
      </c>
      <c r="M245" s="11">
        <v>709682.4</v>
      </c>
      <c r="N245" s="12"/>
      <c r="O245" s="12"/>
      <c r="P245" s="11">
        <v>325000</v>
      </c>
      <c r="Q245" s="12"/>
      <c r="R245" s="12"/>
      <c r="S245" s="11">
        <v>75000</v>
      </c>
      <c r="T245" s="12"/>
      <c r="U245" s="12"/>
      <c r="V245" s="10">
        <v>75000</v>
      </c>
      <c r="W245" s="11">
        <v>77928.600000000006</v>
      </c>
      <c r="X245" s="12"/>
      <c r="Y245" s="12"/>
    </row>
    <row r="246" spans="2:25" x14ac:dyDescent="0.3">
      <c r="B246" s="14" t="s">
        <v>89</v>
      </c>
      <c r="C246" s="12"/>
      <c r="D246" s="12"/>
      <c r="E246" s="9" t="s">
        <v>33</v>
      </c>
      <c r="F246" s="14" t="s">
        <v>90</v>
      </c>
      <c r="G246" s="12"/>
      <c r="H246" s="12"/>
      <c r="I246" s="12"/>
      <c r="J246" s="12"/>
      <c r="K246" s="10">
        <v>1026662719</v>
      </c>
      <c r="L246" s="10">
        <v>951462719</v>
      </c>
      <c r="M246" s="11">
        <v>0</v>
      </c>
      <c r="N246" s="12"/>
      <c r="O246" s="12"/>
      <c r="P246" s="11">
        <v>274868954.60000002</v>
      </c>
      <c r="Q246" s="12"/>
      <c r="R246" s="12"/>
      <c r="S246" s="11">
        <v>136105348.72</v>
      </c>
      <c r="T246" s="12"/>
      <c r="U246" s="12"/>
      <c r="V246" s="10">
        <v>136105348.72</v>
      </c>
      <c r="W246" s="11">
        <v>540488415.67999995</v>
      </c>
      <c r="X246" s="12"/>
      <c r="Y246" s="12"/>
    </row>
    <row r="247" spans="2:25" x14ac:dyDescent="0.3">
      <c r="B247" s="14" t="s">
        <v>79</v>
      </c>
      <c r="C247" s="12"/>
      <c r="D247" s="12"/>
      <c r="E247" s="9" t="s">
        <v>33</v>
      </c>
      <c r="F247" s="14" t="s">
        <v>80</v>
      </c>
      <c r="G247" s="12"/>
      <c r="H247" s="12"/>
      <c r="I247" s="12"/>
      <c r="J247" s="12"/>
      <c r="K247" s="10">
        <v>2828301094</v>
      </c>
      <c r="L247" s="10">
        <v>2805472525</v>
      </c>
      <c r="M247" s="11">
        <v>0</v>
      </c>
      <c r="N247" s="12"/>
      <c r="O247" s="12"/>
      <c r="P247" s="11">
        <v>1633248854.4200001</v>
      </c>
      <c r="Q247" s="12"/>
      <c r="R247" s="12"/>
      <c r="S247" s="11">
        <v>837425223.10000002</v>
      </c>
      <c r="T247" s="12"/>
      <c r="U247" s="12"/>
      <c r="V247" s="10">
        <v>837425223.10000002</v>
      </c>
      <c r="W247" s="11">
        <v>334798447.48000002</v>
      </c>
      <c r="X247" s="12"/>
      <c r="Y247" s="12"/>
    </row>
    <row r="248" spans="2:25" x14ac:dyDescent="0.3">
      <c r="B248" s="14" t="s">
        <v>69</v>
      </c>
      <c r="C248" s="12"/>
      <c r="D248" s="12"/>
      <c r="E248" s="9" t="s">
        <v>33</v>
      </c>
      <c r="F248" s="14" t="s">
        <v>70</v>
      </c>
      <c r="G248" s="12"/>
      <c r="H248" s="12"/>
      <c r="I248" s="12"/>
      <c r="J248" s="12"/>
      <c r="K248" s="10">
        <v>380732629</v>
      </c>
      <c r="L248" s="10">
        <v>380732629</v>
      </c>
      <c r="M248" s="11">
        <v>0</v>
      </c>
      <c r="N248" s="12"/>
      <c r="O248" s="12"/>
      <c r="P248" s="11">
        <v>3316296.76</v>
      </c>
      <c r="Q248" s="12"/>
      <c r="R248" s="12"/>
      <c r="S248" s="11">
        <v>235720328.30000001</v>
      </c>
      <c r="T248" s="12"/>
      <c r="U248" s="12"/>
      <c r="V248" s="10">
        <v>235720328.30000001</v>
      </c>
      <c r="W248" s="11">
        <v>141696003.94</v>
      </c>
      <c r="X248" s="12"/>
      <c r="Y248" s="12"/>
    </row>
    <row r="249" spans="2:25" x14ac:dyDescent="0.3">
      <c r="B249" s="14" t="s">
        <v>117</v>
      </c>
      <c r="C249" s="12"/>
      <c r="D249" s="12"/>
      <c r="E249" s="9" t="s">
        <v>33</v>
      </c>
      <c r="F249" s="14" t="s">
        <v>118</v>
      </c>
      <c r="G249" s="12"/>
      <c r="H249" s="12"/>
      <c r="I249" s="12"/>
      <c r="J249" s="12"/>
      <c r="K249" s="10">
        <v>85576803</v>
      </c>
      <c r="L249" s="10">
        <v>83569175</v>
      </c>
      <c r="M249" s="11">
        <v>550000</v>
      </c>
      <c r="N249" s="12"/>
      <c r="O249" s="12"/>
      <c r="P249" s="11">
        <v>21839694.91</v>
      </c>
      <c r="Q249" s="12"/>
      <c r="R249" s="12"/>
      <c r="S249" s="11">
        <v>4308355.2699999996</v>
      </c>
      <c r="T249" s="12"/>
      <c r="U249" s="12"/>
      <c r="V249" s="10">
        <v>4295155.2699999996</v>
      </c>
      <c r="W249" s="11">
        <v>56871124.82</v>
      </c>
      <c r="X249" s="12"/>
      <c r="Y249" s="12"/>
    </row>
    <row r="250" spans="2:25" x14ac:dyDescent="0.3">
      <c r="B250" s="14" t="s">
        <v>65</v>
      </c>
      <c r="C250" s="12"/>
      <c r="D250" s="12"/>
      <c r="E250" s="9" t="s">
        <v>33</v>
      </c>
      <c r="F250" s="14" t="s">
        <v>66</v>
      </c>
      <c r="G250" s="12"/>
      <c r="H250" s="12"/>
      <c r="I250" s="12"/>
      <c r="J250" s="12"/>
      <c r="K250" s="10">
        <v>452804</v>
      </c>
      <c r="L250" s="10">
        <v>452804</v>
      </c>
      <c r="M250" s="11">
        <v>0</v>
      </c>
      <c r="N250" s="12"/>
      <c r="O250" s="12"/>
      <c r="P250" s="11">
        <v>0</v>
      </c>
      <c r="Q250" s="12"/>
      <c r="R250" s="12"/>
      <c r="S250" s="11">
        <v>0</v>
      </c>
      <c r="T250" s="12"/>
      <c r="U250" s="12"/>
      <c r="V250" s="10">
        <v>0</v>
      </c>
      <c r="W250" s="11">
        <v>452804</v>
      </c>
      <c r="X250" s="12"/>
      <c r="Y250" s="12"/>
    </row>
    <row r="251" spans="2:25" x14ac:dyDescent="0.3">
      <c r="B251" s="14" t="s">
        <v>135</v>
      </c>
      <c r="C251" s="12"/>
      <c r="D251" s="12"/>
      <c r="E251" s="9" t="s">
        <v>33</v>
      </c>
      <c r="F251" s="14" t="s">
        <v>136</v>
      </c>
      <c r="G251" s="12"/>
      <c r="H251" s="12"/>
      <c r="I251" s="12"/>
      <c r="J251" s="12"/>
      <c r="K251" s="10">
        <v>203655000</v>
      </c>
      <c r="L251" s="10">
        <v>203655000</v>
      </c>
      <c r="M251" s="11">
        <v>0</v>
      </c>
      <c r="N251" s="12"/>
      <c r="O251" s="12"/>
      <c r="P251" s="11">
        <v>966221.06</v>
      </c>
      <c r="Q251" s="12"/>
      <c r="R251" s="12"/>
      <c r="S251" s="11">
        <v>33778.94</v>
      </c>
      <c r="T251" s="12"/>
      <c r="U251" s="12"/>
      <c r="V251" s="10">
        <v>33778.94</v>
      </c>
      <c r="W251" s="11">
        <v>202655000</v>
      </c>
      <c r="X251" s="12"/>
      <c r="Y251" s="12"/>
    </row>
    <row r="252" spans="2:25" x14ac:dyDescent="0.3">
      <c r="B252" s="14" t="s">
        <v>67</v>
      </c>
      <c r="C252" s="12"/>
      <c r="D252" s="12"/>
      <c r="E252" s="9" t="s">
        <v>33</v>
      </c>
      <c r="F252" s="14" t="s">
        <v>68</v>
      </c>
      <c r="G252" s="12"/>
      <c r="H252" s="12"/>
      <c r="I252" s="12"/>
      <c r="J252" s="12"/>
      <c r="K252" s="10">
        <v>5500000</v>
      </c>
      <c r="L252" s="10">
        <v>5500000</v>
      </c>
      <c r="M252" s="11">
        <v>0</v>
      </c>
      <c r="N252" s="12"/>
      <c r="O252" s="12"/>
      <c r="P252" s="11">
        <v>38.94</v>
      </c>
      <c r="Q252" s="12"/>
      <c r="R252" s="12"/>
      <c r="S252" s="11">
        <v>247467.92</v>
      </c>
      <c r="T252" s="12"/>
      <c r="U252" s="12"/>
      <c r="V252" s="10">
        <v>247467.92</v>
      </c>
      <c r="W252" s="11">
        <v>5252493.1399999997</v>
      </c>
      <c r="X252" s="12"/>
      <c r="Y252" s="12"/>
    </row>
    <row r="253" spans="2:25" x14ac:dyDescent="0.3">
      <c r="B253" s="14" t="s">
        <v>133</v>
      </c>
      <c r="C253" s="12"/>
      <c r="D253" s="12"/>
      <c r="E253" s="9" t="s">
        <v>33</v>
      </c>
      <c r="F253" s="14" t="s">
        <v>134</v>
      </c>
      <c r="G253" s="12"/>
      <c r="H253" s="12"/>
      <c r="I253" s="12"/>
      <c r="J253" s="12"/>
      <c r="K253" s="10">
        <v>5950000</v>
      </c>
      <c r="L253" s="10">
        <v>5950000</v>
      </c>
      <c r="M253" s="11">
        <v>0</v>
      </c>
      <c r="N253" s="12"/>
      <c r="O253" s="12"/>
      <c r="P253" s="11">
        <v>211814</v>
      </c>
      <c r="Q253" s="12"/>
      <c r="R253" s="12"/>
      <c r="S253" s="11">
        <v>658186</v>
      </c>
      <c r="T253" s="12"/>
      <c r="U253" s="12"/>
      <c r="V253" s="10">
        <v>658186</v>
      </c>
      <c r="W253" s="11">
        <v>5080000</v>
      </c>
      <c r="X253" s="12"/>
      <c r="Y253" s="12"/>
    </row>
    <row r="254" spans="2:25" x14ac:dyDescent="0.3">
      <c r="B254" s="14" t="s">
        <v>109</v>
      </c>
      <c r="C254" s="12"/>
      <c r="D254" s="12"/>
      <c r="E254" s="9" t="s">
        <v>188</v>
      </c>
      <c r="F254" s="14" t="s">
        <v>110</v>
      </c>
      <c r="G254" s="12"/>
      <c r="H254" s="12"/>
      <c r="I254" s="12"/>
      <c r="J254" s="12"/>
      <c r="K254" s="10">
        <v>0</v>
      </c>
      <c r="L254" s="10">
        <v>0</v>
      </c>
      <c r="M254" s="11">
        <v>0</v>
      </c>
      <c r="N254" s="12"/>
      <c r="O254" s="12"/>
      <c r="P254" s="11">
        <v>0</v>
      </c>
      <c r="Q254" s="12"/>
      <c r="R254" s="12"/>
      <c r="S254" s="11">
        <v>0</v>
      </c>
      <c r="T254" s="12"/>
      <c r="U254" s="12"/>
      <c r="V254" s="10">
        <v>0</v>
      </c>
      <c r="W254" s="11">
        <v>0</v>
      </c>
      <c r="X254" s="12"/>
      <c r="Y254" s="12"/>
    </row>
    <row r="255" spans="2:25" x14ac:dyDescent="0.3">
      <c r="B255" s="14" t="s">
        <v>123</v>
      </c>
      <c r="C255" s="12"/>
      <c r="D255" s="12"/>
      <c r="E255" s="9" t="s">
        <v>33</v>
      </c>
      <c r="F255" s="14" t="s">
        <v>124</v>
      </c>
      <c r="G255" s="12"/>
      <c r="H255" s="12"/>
      <c r="I255" s="12"/>
      <c r="J255" s="12"/>
      <c r="K255" s="10">
        <v>1000000</v>
      </c>
      <c r="L255" s="10">
        <v>1000000</v>
      </c>
      <c r="M255" s="11">
        <v>0</v>
      </c>
      <c r="N255" s="12"/>
      <c r="O255" s="12"/>
      <c r="P255" s="11">
        <v>250000</v>
      </c>
      <c r="Q255" s="12"/>
      <c r="R255" s="12"/>
      <c r="S255" s="11">
        <v>0</v>
      </c>
      <c r="T255" s="12"/>
      <c r="U255" s="12"/>
      <c r="V255" s="10">
        <v>0</v>
      </c>
      <c r="W255" s="11">
        <v>750000</v>
      </c>
      <c r="X255" s="12"/>
      <c r="Y255" s="12"/>
    </row>
    <row r="256" spans="2:25" x14ac:dyDescent="0.3">
      <c r="B256" s="14" t="s">
        <v>73</v>
      </c>
      <c r="C256" s="12"/>
      <c r="D256" s="12"/>
      <c r="E256" s="9" t="s">
        <v>33</v>
      </c>
      <c r="F256" s="14" t="s">
        <v>74</v>
      </c>
      <c r="G256" s="12"/>
      <c r="H256" s="12"/>
      <c r="I256" s="12"/>
      <c r="J256" s="12"/>
      <c r="K256" s="10">
        <v>102654867</v>
      </c>
      <c r="L256" s="10">
        <v>108654867</v>
      </c>
      <c r="M256" s="11">
        <v>0</v>
      </c>
      <c r="N256" s="12"/>
      <c r="O256" s="12"/>
      <c r="P256" s="11">
        <v>12014998</v>
      </c>
      <c r="Q256" s="12"/>
      <c r="R256" s="12"/>
      <c r="S256" s="11">
        <v>23855949</v>
      </c>
      <c r="T256" s="12"/>
      <c r="U256" s="12"/>
      <c r="V256" s="10">
        <v>11926278</v>
      </c>
      <c r="W256" s="11">
        <v>72783920</v>
      </c>
      <c r="X256" s="12"/>
      <c r="Y256" s="12"/>
    </row>
    <row r="257" spans="2:25" x14ac:dyDescent="0.3">
      <c r="B257" s="14" t="s">
        <v>83</v>
      </c>
      <c r="C257" s="12"/>
      <c r="D257" s="12"/>
      <c r="E257" s="9" t="s">
        <v>33</v>
      </c>
      <c r="F257" s="14" t="s">
        <v>84</v>
      </c>
      <c r="G257" s="12"/>
      <c r="H257" s="12"/>
      <c r="I257" s="12"/>
      <c r="J257" s="12"/>
      <c r="K257" s="10">
        <v>185840096</v>
      </c>
      <c r="L257" s="10">
        <v>185840096</v>
      </c>
      <c r="M257" s="11">
        <v>0</v>
      </c>
      <c r="N257" s="12"/>
      <c r="O257" s="12"/>
      <c r="P257" s="11">
        <v>53618508.670000002</v>
      </c>
      <c r="Q257" s="12"/>
      <c r="R257" s="12"/>
      <c r="S257" s="11">
        <v>38116039.329999998</v>
      </c>
      <c r="T257" s="12"/>
      <c r="U257" s="12"/>
      <c r="V257" s="10">
        <v>37359396.240000002</v>
      </c>
      <c r="W257" s="11">
        <v>94105548</v>
      </c>
      <c r="X257" s="12"/>
      <c r="Y257" s="12"/>
    </row>
    <row r="258" spans="2:25" x14ac:dyDescent="0.3">
      <c r="B258" s="14" t="s">
        <v>85</v>
      </c>
      <c r="C258" s="12"/>
      <c r="D258" s="12"/>
      <c r="E258" s="9" t="s">
        <v>33</v>
      </c>
      <c r="F258" s="14" t="s">
        <v>86</v>
      </c>
      <c r="G258" s="12"/>
      <c r="H258" s="12"/>
      <c r="I258" s="12"/>
      <c r="J258" s="12"/>
      <c r="K258" s="10">
        <v>560434185</v>
      </c>
      <c r="L258" s="10">
        <v>560434185</v>
      </c>
      <c r="M258" s="11">
        <v>0</v>
      </c>
      <c r="N258" s="12"/>
      <c r="O258" s="12"/>
      <c r="P258" s="11">
        <v>158446670.58000001</v>
      </c>
      <c r="Q258" s="12"/>
      <c r="R258" s="12"/>
      <c r="S258" s="11">
        <v>121470421.92</v>
      </c>
      <c r="T258" s="12"/>
      <c r="U258" s="12"/>
      <c r="V258" s="10">
        <v>120311152.69</v>
      </c>
      <c r="W258" s="11">
        <v>280517092.5</v>
      </c>
      <c r="X258" s="12"/>
      <c r="Y258" s="12"/>
    </row>
    <row r="259" spans="2:25" x14ac:dyDescent="0.3">
      <c r="B259" s="14" t="s">
        <v>77</v>
      </c>
      <c r="C259" s="12"/>
      <c r="D259" s="12"/>
      <c r="E259" s="9" t="s">
        <v>33</v>
      </c>
      <c r="F259" s="14" t="s">
        <v>78</v>
      </c>
      <c r="G259" s="12"/>
      <c r="H259" s="12"/>
      <c r="I259" s="12"/>
      <c r="J259" s="12"/>
      <c r="K259" s="10">
        <v>62994471</v>
      </c>
      <c r="L259" s="10">
        <v>82994471</v>
      </c>
      <c r="M259" s="11">
        <v>7892350</v>
      </c>
      <c r="N259" s="12"/>
      <c r="O259" s="12"/>
      <c r="P259" s="11">
        <v>13523337.18</v>
      </c>
      <c r="Q259" s="12"/>
      <c r="R259" s="12"/>
      <c r="S259" s="11">
        <v>13868951.1</v>
      </c>
      <c r="T259" s="12"/>
      <c r="U259" s="12"/>
      <c r="V259" s="10">
        <v>13835451.1</v>
      </c>
      <c r="W259" s="11">
        <v>47709832.719999999</v>
      </c>
      <c r="X259" s="12"/>
      <c r="Y259" s="12"/>
    </row>
    <row r="260" spans="2:25" x14ac:dyDescent="0.3">
      <c r="B260" s="14" t="s">
        <v>91</v>
      </c>
      <c r="C260" s="12"/>
      <c r="D260" s="12"/>
      <c r="E260" s="9" t="s">
        <v>33</v>
      </c>
      <c r="F260" s="14" t="s">
        <v>92</v>
      </c>
      <c r="G260" s="12"/>
      <c r="H260" s="12"/>
      <c r="I260" s="12"/>
      <c r="J260" s="12"/>
      <c r="K260" s="10">
        <v>81484956</v>
      </c>
      <c r="L260" s="10">
        <v>80984956</v>
      </c>
      <c r="M260" s="11">
        <v>12287114.08</v>
      </c>
      <c r="N260" s="12"/>
      <c r="O260" s="12"/>
      <c r="P260" s="11">
        <v>27385512.07</v>
      </c>
      <c r="Q260" s="12"/>
      <c r="R260" s="12"/>
      <c r="S260" s="11">
        <v>15684002.6</v>
      </c>
      <c r="T260" s="12"/>
      <c r="U260" s="12"/>
      <c r="V260" s="10">
        <v>14415265.939999999</v>
      </c>
      <c r="W260" s="11">
        <v>25628327.25</v>
      </c>
      <c r="X260" s="12"/>
      <c r="Y260" s="12"/>
    </row>
    <row r="261" spans="2:25" x14ac:dyDescent="0.3">
      <c r="B261" s="14" t="s">
        <v>238</v>
      </c>
      <c r="C261" s="12"/>
      <c r="D261" s="12"/>
      <c r="E261" s="9" t="s">
        <v>33</v>
      </c>
      <c r="F261" s="14" t="s">
        <v>239</v>
      </c>
      <c r="G261" s="12"/>
      <c r="H261" s="12"/>
      <c r="I261" s="12"/>
      <c r="J261" s="12"/>
      <c r="K261" s="10">
        <v>3624336</v>
      </c>
      <c r="L261" s="10">
        <v>3624336</v>
      </c>
      <c r="M261" s="11">
        <v>0</v>
      </c>
      <c r="N261" s="12"/>
      <c r="O261" s="12"/>
      <c r="P261" s="11">
        <v>693901.4</v>
      </c>
      <c r="Q261" s="12"/>
      <c r="R261" s="12"/>
      <c r="S261" s="11">
        <v>304098.59999999998</v>
      </c>
      <c r="T261" s="12"/>
      <c r="U261" s="12"/>
      <c r="V261" s="10">
        <v>276504.48</v>
      </c>
      <c r="W261" s="11">
        <v>2626336</v>
      </c>
      <c r="X261" s="12"/>
      <c r="Y261" s="12"/>
    </row>
    <row r="262" spans="2:25" x14ac:dyDescent="0.3">
      <c r="B262" s="14" t="s">
        <v>95</v>
      </c>
      <c r="C262" s="12"/>
      <c r="D262" s="12"/>
      <c r="E262" s="9" t="s">
        <v>33</v>
      </c>
      <c r="F262" s="14" t="s">
        <v>96</v>
      </c>
      <c r="G262" s="12"/>
      <c r="H262" s="12"/>
      <c r="I262" s="12"/>
      <c r="J262" s="12"/>
      <c r="K262" s="10">
        <v>153214119</v>
      </c>
      <c r="L262" s="10">
        <v>163214119</v>
      </c>
      <c r="M262" s="11">
        <v>1248937.74</v>
      </c>
      <c r="N262" s="12"/>
      <c r="O262" s="12"/>
      <c r="P262" s="11">
        <v>50082234.130000003</v>
      </c>
      <c r="Q262" s="12"/>
      <c r="R262" s="12"/>
      <c r="S262" s="11">
        <v>75432160.870000005</v>
      </c>
      <c r="T262" s="12"/>
      <c r="U262" s="12"/>
      <c r="V262" s="10">
        <v>73231460.870000005</v>
      </c>
      <c r="W262" s="11">
        <v>36450786.259999998</v>
      </c>
      <c r="X262" s="12"/>
      <c r="Y262" s="12"/>
    </row>
    <row r="263" spans="2:25" x14ac:dyDescent="0.3">
      <c r="B263" s="14" t="s">
        <v>99</v>
      </c>
      <c r="C263" s="12"/>
      <c r="D263" s="12"/>
      <c r="E263" s="9" t="s">
        <v>33</v>
      </c>
      <c r="F263" s="14" t="s">
        <v>100</v>
      </c>
      <c r="G263" s="12"/>
      <c r="H263" s="12"/>
      <c r="I263" s="12"/>
      <c r="J263" s="12"/>
      <c r="K263" s="10">
        <v>1550805774</v>
      </c>
      <c r="L263" s="10">
        <v>1551367345</v>
      </c>
      <c r="M263" s="11">
        <v>1154662.54</v>
      </c>
      <c r="N263" s="12"/>
      <c r="O263" s="12"/>
      <c r="P263" s="11">
        <v>821663017.66999996</v>
      </c>
      <c r="Q263" s="12"/>
      <c r="R263" s="12"/>
      <c r="S263" s="11">
        <v>295501784.81999999</v>
      </c>
      <c r="T263" s="12"/>
      <c r="U263" s="12"/>
      <c r="V263" s="10">
        <v>289302873.18000001</v>
      </c>
      <c r="W263" s="11">
        <v>433047879.97000003</v>
      </c>
      <c r="X263" s="12"/>
      <c r="Y263" s="12"/>
    </row>
    <row r="264" spans="2:25" x14ac:dyDescent="0.3">
      <c r="B264" s="14" t="s">
        <v>101</v>
      </c>
      <c r="C264" s="12"/>
      <c r="D264" s="12"/>
      <c r="E264" s="9" t="s">
        <v>33</v>
      </c>
      <c r="F264" s="14" t="s">
        <v>102</v>
      </c>
      <c r="G264" s="12"/>
      <c r="H264" s="12"/>
      <c r="I264" s="12"/>
      <c r="J264" s="12"/>
      <c r="K264" s="10">
        <v>105073122</v>
      </c>
      <c r="L264" s="10">
        <v>105073122</v>
      </c>
      <c r="M264" s="11">
        <v>981299.07</v>
      </c>
      <c r="N264" s="12"/>
      <c r="O264" s="12"/>
      <c r="P264" s="11">
        <v>46924159.659999996</v>
      </c>
      <c r="Q264" s="12"/>
      <c r="R264" s="12"/>
      <c r="S264" s="11">
        <v>13228360.220000001</v>
      </c>
      <c r="T264" s="12"/>
      <c r="U264" s="12"/>
      <c r="V264" s="10">
        <v>8249165.3799999999</v>
      </c>
      <c r="W264" s="11">
        <v>43939303.049999997</v>
      </c>
      <c r="X264" s="12"/>
      <c r="Y264" s="12"/>
    </row>
    <row r="265" spans="2:25" x14ac:dyDescent="0.3">
      <c r="B265" s="14" t="s">
        <v>103</v>
      </c>
      <c r="C265" s="12"/>
      <c r="D265" s="12"/>
      <c r="E265" s="9" t="s">
        <v>33</v>
      </c>
      <c r="F265" s="14" t="s">
        <v>104</v>
      </c>
      <c r="G265" s="12"/>
      <c r="H265" s="12"/>
      <c r="I265" s="12"/>
      <c r="J265" s="12"/>
      <c r="K265" s="10">
        <v>11372126</v>
      </c>
      <c r="L265" s="10">
        <v>11872126</v>
      </c>
      <c r="M265" s="11">
        <v>0</v>
      </c>
      <c r="N265" s="12"/>
      <c r="O265" s="12"/>
      <c r="P265" s="11">
        <v>4366332.0199999996</v>
      </c>
      <c r="Q265" s="12"/>
      <c r="R265" s="12"/>
      <c r="S265" s="11">
        <v>3319592.73</v>
      </c>
      <c r="T265" s="12"/>
      <c r="U265" s="12"/>
      <c r="V265" s="10">
        <v>3205372.73</v>
      </c>
      <c r="W265" s="11">
        <v>4186201.25</v>
      </c>
      <c r="X265" s="12"/>
      <c r="Y265" s="12"/>
    </row>
    <row r="266" spans="2:25" x14ac:dyDescent="0.3">
      <c r="B266" s="14" t="s">
        <v>105</v>
      </c>
      <c r="C266" s="12"/>
      <c r="D266" s="12"/>
      <c r="E266" s="9" t="s">
        <v>33</v>
      </c>
      <c r="F266" s="14" t="s">
        <v>106</v>
      </c>
      <c r="G266" s="12"/>
      <c r="H266" s="12"/>
      <c r="I266" s="12"/>
      <c r="J266" s="12"/>
      <c r="K266" s="10">
        <v>626537157</v>
      </c>
      <c r="L266" s="10">
        <v>661537157</v>
      </c>
      <c r="M266" s="11">
        <v>0</v>
      </c>
      <c r="N266" s="12"/>
      <c r="O266" s="12"/>
      <c r="P266" s="11">
        <v>175223257.09999999</v>
      </c>
      <c r="Q266" s="12"/>
      <c r="R266" s="12"/>
      <c r="S266" s="11">
        <v>372014347.69</v>
      </c>
      <c r="T266" s="12"/>
      <c r="U266" s="12"/>
      <c r="V266" s="10">
        <v>359721337.69</v>
      </c>
      <c r="W266" s="11">
        <v>114299552.20999999</v>
      </c>
      <c r="X266" s="12"/>
      <c r="Y266" s="12"/>
    </row>
    <row r="267" spans="2:25" x14ac:dyDescent="0.3">
      <c r="B267" s="14" t="s">
        <v>109</v>
      </c>
      <c r="C267" s="12"/>
      <c r="D267" s="12"/>
      <c r="E267" s="9" t="s">
        <v>33</v>
      </c>
      <c r="F267" s="14" t="s">
        <v>110</v>
      </c>
      <c r="G267" s="12"/>
      <c r="H267" s="12"/>
      <c r="I267" s="12"/>
      <c r="J267" s="12"/>
      <c r="K267" s="10">
        <v>118350685</v>
      </c>
      <c r="L267" s="10">
        <v>222500478</v>
      </c>
      <c r="M267" s="11">
        <v>550000</v>
      </c>
      <c r="N267" s="12"/>
      <c r="O267" s="12"/>
      <c r="P267" s="11">
        <v>9205717.0199999996</v>
      </c>
      <c r="Q267" s="12"/>
      <c r="R267" s="12"/>
      <c r="S267" s="11">
        <v>52846604.100000001</v>
      </c>
      <c r="T267" s="12"/>
      <c r="U267" s="12"/>
      <c r="V267" s="10">
        <v>49819076.380000003</v>
      </c>
      <c r="W267" s="11">
        <v>159898156.88</v>
      </c>
      <c r="X267" s="12"/>
      <c r="Y267" s="12"/>
    </row>
    <row r="268" spans="2:25" x14ac:dyDescent="0.3">
      <c r="B268" s="14" t="s">
        <v>113</v>
      </c>
      <c r="C268" s="12"/>
      <c r="D268" s="12"/>
      <c r="E268" s="9" t="s">
        <v>33</v>
      </c>
      <c r="F268" s="14" t="s">
        <v>114</v>
      </c>
      <c r="G268" s="12"/>
      <c r="H268" s="12"/>
      <c r="I268" s="12"/>
      <c r="J268" s="12"/>
      <c r="K268" s="10">
        <v>398930093</v>
      </c>
      <c r="L268" s="10">
        <v>398930093</v>
      </c>
      <c r="M268" s="11">
        <v>77643882.719999999</v>
      </c>
      <c r="N268" s="12"/>
      <c r="O268" s="12"/>
      <c r="P268" s="11">
        <v>200279877.27000001</v>
      </c>
      <c r="Q268" s="12"/>
      <c r="R268" s="12"/>
      <c r="S268" s="11">
        <v>74132147.829999998</v>
      </c>
      <c r="T268" s="12"/>
      <c r="U268" s="12"/>
      <c r="V268" s="10">
        <v>73197012.640000001</v>
      </c>
      <c r="W268" s="11">
        <v>46874185.18</v>
      </c>
      <c r="X268" s="12"/>
      <c r="Y268" s="12"/>
    </row>
    <row r="269" spans="2:25" x14ac:dyDescent="0.3">
      <c r="B269" s="14" t="s">
        <v>121</v>
      </c>
      <c r="C269" s="12"/>
      <c r="D269" s="12"/>
      <c r="E269" s="9" t="s">
        <v>33</v>
      </c>
      <c r="F269" s="14" t="s">
        <v>122</v>
      </c>
      <c r="G269" s="12"/>
      <c r="H269" s="12"/>
      <c r="I269" s="12"/>
      <c r="J269" s="12"/>
      <c r="K269" s="10">
        <v>569058416</v>
      </c>
      <c r="L269" s="10">
        <v>554916141</v>
      </c>
      <c r="M269" s="11">
        <v>19373295.25</v>
      </c>
      <c r="N269" s="12"/>
      <c r="O269" s="12"/>
      <c r="P269" s="11">
        <v>216358742.09</v>
      </c>
      <c r="Q269" s="12"/>
      <c r="R269" s="12"/>
      <c r="S269" s="11">
        <v>36097328.829999998</v>
      </c>
      <c r="T269" s="12"/>
      <c r="U269" s="12"/>
      <c r="V269" s="10">
        <v>36097328.829999998</v>
      </c>
      <c r="W269" s="11">
        <v>283086774.82999998</v>
      </c>
      <c r="X269" s="12"/>
      <c r="Y269" s="12"/>
    </row>
    <row r="270" spans="2:25" x14ac:dyDescent="0.3">
      <c r="B270" s="15" t="s">
        <v>137</v>
      </c>
      <c r="C270" s="12"/>
      <c r="D270" s="12"/>
      <c r="E270" s="7" t="s">
        <v>28</v>
      </c>
      <c r="F270" s="15" t="s">
        <v>138</v>
      </c>
      <c r="G270" s="12"/>
      <c r="H270" s="12"/>
      <c r="I270" s="12"/>
      <c r="J270" s="12"/>
      <c r="K270" s="8">
        <v>4910544374</v>
      </c>
      <c r="L270" s="8">
        <v>4718262283</v>
      </c>
      <c r="M270" s="16">
        <v>281073543.17000002</v>
      </c>
      <c r="N270" s="12"/>
      <c r="O270" s="12"/>
      <c r="P270" s="16">
        <v>1537328947.49</v>
      </c>
      <c r="Q270" s="12"/>
      <c r="R270" s="12"/>
      <c r="S270" s="16">
        <v>1559548749.4300001</v>
      </c>
      <c r="T270" s="12"/>
      <c r="U270" s="12"/>
      <c r="V270" s="8">
        <v>1524289269.9100001</v>
      </c>
      <c r="W270" s="16">
        <v>1340311042.9100001</v>
      </c>
      <c r="X270" s="12"/>
      <c r="Y270" s="12"/>
    </row>
    <row r="271" spans="2:25" x14ac:dyDescent="0.3">
      <c r="B271" s="14" t="s">
        <v>181</v>
      </c>
      <c r="C271" s="12"/>
      <c r="D271" s="12"/>
      <c r="E271" s="9" t="s">
        <v>33</v>
      </c>
      <c r="F271" s="14" t="s">
        <v>182</v>
      </c>
      <c r="G271" s="12"/>
      <c r="H271" s="12"/>
      <c r="I271" s="12"/>
      <c r="J271" s="12"/>
      <c r="K271" s="10">
        <v>1031533</v>
      </c>
      <c r="L271" s="10">
        <v>1031533</v>
      </c>
      <c r="M271" s="11">
        <v>0</v>
      </c>
      <c r="N271" s="12"/>
      <c r="O271" s="12"/>
      <c r="P271" s="11">
        <v>355832.69</v>
      </c>
      <c r="Q271" s="12"/>
      <c r="R271" s="12"/>
      <c r="S271" s="11">
        <v>418457.31</v>
      </c>
      <c r="T271" s="12"/>
      <c r="U271" s="12"/>
      <c r="V271" s="10">
        <v>418457.31</v>
      </c>
      <c r="W271" s="11">
        <v>257243</v>
      </c>
      <c r="X271" s="12"/>
      <c r="Y271" s="12"/>
    </row>
    <row r="272" spans="2:25" x14ac:dyDescent="0.3">
      <c r="B272" s="14" t="s">
        <v>161</v>
      </c>
      <c r="C272" s="12"/>
      <c r="D272" s="12"/>
      <c r="E272" s="9" t="s">
        <v>33</v>
      </c>
      <c r="F272" s="14" t="s">
        <v>162</v>
      </c>
      <c r="G272" s="12"/>
      <c r="H272" s="12"/>
      <c r="I272" s="12"/>
      <c r="J272" s="12"/>
      <c r="K272" s="10">
        <v>833756759</v>
      </c>
      <c r="L272" s="10">
        <v>833795255</v>
      </c>
      <c r="M272" s="11">
        <v>0</v>
      </c>
      <c r="N272" s="12"/>
      <c r="O272" s="12"/>
      <c r="P272" s="11">
        <v>450829539.25999999</v>
      </c>
      <c r="Q272" s="12"/>
      <c r="R272" s="12"/>
      <c r="S272" s="11">
        <v>324950336.45999998</v>
      </c>
      <c r="T272" s="12"/>
      <c r="U272" s="12"/>
      <c r="V272" s="10">
        <v>324950336.45999998</v>
      </c>
      <c r="W272" s="11">
        <v>58015379.280000001</v>
      </c>
      <c r="X272" s="12"/>
      <c r="Y272" s="12"/>
    </row>
    <row r="273" spans="2:25" x14ac:dyDescent="0.3">
      <c r="B273" s="14" t="s">
        <v>141</v>
      </c>
      <c r="C273" s="12"/>
      <c r="D273" s="12"/>
      <c r="E273" s="9" t="s">
        <v>33</v>
      </c>
      <c r="F273" s="14" t="s">
        <v>142</v>
      </c>
      <c r="G273" s="12"/>
      <c r="H273" s="12"/>
      <c r="I273" s="12"/>
      <c r="J273" s="12"/>
      <c r="K273" s="10">
        <v>4500264</v>
      </c>
      <c r="L273" s="10">
        <v>4411768</v>
      </c>
      <c r="M273" s="11">
        <v>0</v>
      </c>
      <c r="N273" s="12"/>
      <c r="O273" s="12"/>
      <c r="P273" s="11">
        <v>1031769.61</v>
      </c>
      <c r="Q273" s="12"/>
      <c r="R273" s="12"/>
      <c r="S273" s="11">
        <v>1107475.3899999999</v>
      </c>
      <c r="T273" s="12"/>
      <c r="U273" s="12"/>
      <c r="V273" s="10">
        <v>1107475.3899999999</v>
      </c>
      <c r="W273" s="11">
        <v>2272523</v>
      </c>
      <c r="X273" s="12"/>
      <c r="Y273" s="12"/>
    </row>
    <row r="274" spans="2:25" x14ac:dyDescent="0.3">
      <c r="B274" s="14" t="s">
        <v>240</v>
      </c>
      <c r="C274" s="12"/>
      <c r="D274" s="12"/>
      <c r="E274" s="9" t="s">
        <v>33</v>
      </c>
      <c r="F274" s="14" t="s">
        <v>241</v>
      </c>
      <c r="G274" s="12"/>
      <c r="H274" s="12"/>
      <c r="I274" s="12"/>
      <c r="J274" s="12"/>
      <c r="K274" s="10">
        <v>13322400</v>
      </c>
      <c r="L274" s="10">
        <v>13322400</v>
      </c>
      <c r="M274" s="11">
        <v>0</v>
      </c>
      <c r="N274" s="12"/>
      <c r="O274" s="12"/>
      <c r="P274" s="11">
        <v>9685000</v>
      </c>
      <c r="Q274" s="12"/>
      <c r="R274" s="12"/>
      <c r="S274" s="11">
        <v>0</v>
      </c>
      <c r="T274" s="12"/>
      <c r="U274" s="12"/>
      <c r="V274" s="10">
        <v>0</v>
      </c>
      <c r="W274" s="11">
        <v>3637400</v>
      </c>
      <c r="X274" s="12"/>
      <c r="Y274" s="12"/>
    </row>
    <row r="275" spans="2:25" x14ac:dyDescent="0.3">
      <c r="B275" s="14" t="s">
        <v>242</v>
      </c>
      <c r="C275" s="12"/>
      <c r="D275" s="12"/>
      <c r="E275" s="9" t="s">
        <v>33</v>
      </c>
      <c r="F275" s="14" t="s">
        <v>243</v>
      </c>
      <c r="G275" s="12"/>
      <c r="H275" s="12"/>
      <c r="I275" s="12"/>
      <c r="J275" s="12"/>
      <c r="K275" s="10">
        <v>461394</v>
      </c>
      <c r="L275" s="10">
        <v>461394</v>
      </c>
      <c r="M275" s="11">
        <v>0</v>
      </c>
      <c r="N275" s="12"/>
      <c r="O275" s="12"/>
      <c r="P275" s="11">
        <v>98012.4</v>
      </c>
      <c r="Q275" s="12"/>
      <c r="R275" s="12"/>
      <c r="S275" s="11">
        <v>216987.6</v>
      </c>
      <c r="T275" s="12"/>
      <c r="U275" s="12"/>
      <c r="V275" s="10">
        <v>216987.6</v>
      </c>
      <c r="W275" s="11">
        <v>146394</v>
      </c>
      <c r="X275" s="12"/>
      <c r="Y275" s="12"/>
    </row>
    <row r="276" spans="2:25" x14ac:dyDescent="0.3">
      <c r="B276" s="14" t="s">
        <v>159</v>
      </c>
      <c r="C276" s="12"/>
      <c r="D276" s="12"/>
      <c r="E276" s="9" t="s">
        <v>33</v>
      </c>
      <c r="F276" s="14" t="s">
        <v>160</v>
      </c>
      <c r="G276" s="12"/>
      <c r="H276" s="12"/>
      <c r="I276" s="12"/>
      <c r="J276" s="12"/>
      <c r="K276" s="10">
        <v>1646646</v>
      </c>
      <c r="L276" s="10">
        <v>1646646</v>
      </c>
      <c r="M276" s="11">
        <v>0</v>
      </c>
      <c r="N276" s="12"/>
      <c r="O276" s="12"/>
      <c r="P276" s="11">
        <v>397674.82</v>
      </c>
      <c r="Q276" s="12"/>
      <c r="R276" s="12"/>
      <c r="S276" s="11">
        <v>102400.18</v>
      </c>
      <c r="T276" s="12"/>
      <c r="U276" s="12"/>
      <c r="V276" s="10">
        <v>102400.18</v>
      </c>
      <c r="W276" s="11">
        <v>1146571</v>
      </c>
      <c r="X276" s="12"/>
      <c r="Y276" s="12"/>
    </row>
    <row r="277" spans="2:25" x14ac:dyDescent="0.3">
      <c r="B277" s="14" t="s">
        <v>163</v>
      </c>
      <c r="C277" s="12"/>
      <c r="D277" s="12"/>
      <c r="E277" s="9" t="s">
        <v>33</v>
      </c>
      <c r="F277" s="14" t="s">
        <v>164</v>
      </c>
      <c r="G277" s="12"/>
      <c r="H277" s="12"/>
      <c r="I277" s="12"/>
      <c r="J277" s="12"/>
      <c r="K277" s="10">
        <v>62287718</v>
      </c>
      <c r="L277" s="10">
        <v>60149985</v>
      </c>
      <c r="M277" s="11">
        <v>19694398</v>
      </c>
      <c r="N277" s="12"/>
      <c r="O277" s="12"/>
      <c r="P277" s="11">
        <v>12678962.539999999</v>
      </c>
      <c r="Q277" s="12"/>
      <c r="R277" s="12"/>
      <c r="S277" s="11">
        <v>1737629.96</v>
      </c>
      <c r="T277" s="12"/>
      <c r="U277" s="12"/>
      <c r="V277" s="10">
        <v>1737629.96</v>
      </c>
      <c r="W277" s="11">
        <v>26038994.5</v>
      </c>
      <c r="X277" s="12"/>
      <c r="Y277" s="12"/>
    </row>
    <row r="278" spans="2:25" x14ac:dyDescent="0.3">
      <c r="B278" s="14" t="s">
        <v>165</v>
      </c>
      <c r="C278" s="12"/>
      <c r="D278" s="12"/>
      <c r="E278" s="9" t="s">
        <v>33</v>
      </c>
      <c r="F278" s="14" t="s">
        <v>166</v>
      </c>
      <c r="G278" s="12"/>
      <c r="H278" s="12"/>
      <c r="I278" s="12"/>
      <c r="J278" s="12"/>
      <c r="K278" s="10">
        <v>129287731</v>
      </c>
      <c r="L278" s="10">
        <v>119390946</v>
      </c>
      <c r="M278" s="11">
        <v>3808844.38</v>
      </c>
      <c r="N278" s="12"/>
      <c r="O278" s="12"/>
      <c r="P278" s="11">
        <v>3923058.5</v>
      </c>
      <c r="Q278" s="12"/>
      <c r="R278" s="12"/>
      <c r="S278" s="11">
        <v>2383471.12</v>
      </c>
      <c r="T278" s="12"/>
      <c r="U278" s="12"/>
      <c r="V278" s="10">
        <v>2137214.34</v>
      </c>
      <c r="W278" s="11">
        <v>109275572</v>
      </c>
      <c r="X278" s="12"/>
      <c r="Y278" s="12"/>
    </row>
    <row r="279" spans="2:25" x14ac:dyDescent="0.3">
      <c r="B279" s="14" t="s">
        <v>167</v>
      </c>
      <c r="C279" s="12"/>
      <c r="D279" s="12"/>
      <c r="E279" s="9" t="s">
        <v>33</v>
      </c>
      <c r="F279" s="14" t="s">
        <v>168</v>
      </c>
      <c r="G279" s="12"/>
      <c r="H279" s="12"/>
      <c r="I279" s="12"/>
      <c r="J279" s="12"/>
      <c r="K279" s="10">
        <v>151680625</v>
      </c>
      <c r="L279" s="10">
        <v>151697876</v>
      </c>
      <c r="M279" s="11">
        <v>48746487.369999997</v>
      </c>
      <c r="N279" s="12"/>
      <c r="O279" s="12"/>
      <c r="P279" s="11">
        <v>19710025.800000001</v>
      </c>
      <c r="Q279" s="12"/>
      <c r="R279" s="12"/>
      <c r="S279" s="11">
        <v>17170778.530000001</v>
      </c>
      <c r="T279" s="12"/>
      <c r="U279" s="12"/>
      <c r="V279" s="10">
        <v>17125178.530000001</v>
      </c>
      <c r="W279" s="11">
        <v>66070584.299999997</v>
      </c>
      <c r="X279" s="12"/>
      <c r="Y279" s="12"/>
    </row>
    <row r="280" spans="2:25" x14ac:dyDescent="0.3">
      <c r="B280" s="14" t="s">
        <v>169</v>
      </c>
      <c r="C280" s="12"/>
      <c r="D280" s="12"/>
      <c r="E280" s="9" t="s">
        <v>33</v>
      </c>
      <c r="F280" s="14" t="s">
        <v>170</v>
      </c>
      <c r="G280" s="12"/>
      <c r="H280" s="12"/>
      <c r="I280" s="12"/>
      <c r="J280" s="12"/>
      <c r="K280" s="10">
        <v>634384899</v>
      </c>
      <c r="L280" s="10">
        <v>632978469</v>
      </c>
      <c r="M280" s="11">
        <v>10647803.48</v>
      </c>
      <c r="N280" s="12"/>
      <c r="O280" s="12"/>
      <c r="P280" s="11">
        <v>332306500.75999999</v>
      </c>
      <c r="Q280" s="12"/>
      <c r="R280" s="12"/>
      <c r="S280" s="11">
        <v>157144365.41</v>
      </c>
      <c r="T280" s="12"/>
      <c r="U280" s="12"/>
      <c r="V280" s="10">
        <v>151477650.59</v>
      </c>
      <c r="W280" s="11">
        <v>132879799.34999999</v>
      </c>
      <c r="X280" s="12"/>
      <c r="Y280" s="12"/>
    </row>
    <row r="281" spans="2:25" x14ac:dyDescent="0.3">
      <c r="B281" s="14" t="s">
        <v>171</v>
      </c>
      <c r="C281" s="12"/>
      <c r="D281" s="12"/>
      <c r="E281" s="9" t="s">
        <v>33</v>
      </c>
      <c r="F281" s="14" t="s">
        <v>172</v>
      </c>
      <c r="G281" s="12"/>
      <c r="H281" s="12"/>
      <c r="I281" s="12"/>
      <c r="J281" s="12"/>
      <c r="K281" s="10">
        <v>10557178</v>
      </c>
      <c r="L281" s="10">
        <v>16221780</v>
      </c>
      <c r="M281" s="11">
        <v>42658.5</v>
      </c>
      <c r="N281" s="12"/>
      <c r="O281" s="12"/>
      <c r="P281" s="11">
        <v>1724092.24</v>
      </c>
      <c r="Q281" s="12"/>
      <c r="R281" s="12"/>
      <c r="S281" s="11">
        <v>6933144.71</v>
      </c>
      <c r="T281" s="12"/>
      <c r="U281" s="12"/>
      <c r="V281" s="10">
        <v>6788745.4900000002</v>
      </c>
      <c r="W281" s="11">
        <v>7521884.5499999998</v>
      </c>
      <c r="X281" s="12"/>
      <c r="Y281" s="12"/>
    </row>
    <row r="282" spans="2:25" x14ac:dyDescent="0.3">
      <c r="B282" s="14" t="s">
        <v>173</v>
      </c>
      <c r="C282" s="12"/>
      <c r="D282" s="12"/>
      <c r="E282" s="9" t="s">
        <v>33</v>
      </c>
      <c r="F282" s="14" t="s">
        <v>174</v>
      </c>
      <c r="G282" s="12"/>
      <c r="H282" s="12"/>
      <c r="I282" s="12"/>
      <c r="J282" s="12"/>
      <c r="K282" s="10">
        <v>1861639</v>
      </c>
      <c r="L282" s="10">
        <v>1861639</v>
      </c>
      <c r="M282" s="11">
        <v>0</v>
      </c>
      <c r="N282" s="12"/>
      <c r="O282" s="12"/>
      <c r="P282" s="11">
        <v>1313961.27</v>
      </c>
      <c r="Q282" s="12"/>
      <c r="R282" s="12"/>
      <c r="S282" s="11">
        <v>469276.73</v>
      </c>
      <c r="T282" s="12"/>
      <c r="U282" s="12"/>
      <c r="V282" s="10">
        <v>432916.73</v>
      </c>
      <c r="W282" s="11">
        <v>78401</v>
      </c>
      <c r="X282" s="12"/>
      <c r="Y282" s="12"/>
    </row>
    <row r="283" spans="2:25" x14ac:dyDescent="0.3">
      <c r="B283" s="14" t="s">
        <v>177</v>
      </c>
      <c r="C283" s="12"/>
      <c r="D283" s="12"/>
      <c r="E283" s="9" t="s">
        <v>33</v>
      </c>
      <c r="F283" s="14" t="s">
        <v>178</v>
      </c>
      <c r="G283" s="12"/>
      <c r="H283" s="12"/>
      <c r="I283" s="12"/>
      <c r="J283" s="12"/>
      <c r="K283" s="10">
        <v>1415932</v>
      </c>
      <c r="L283" s="10">
        <v>1412172</v>
      </c>
      <c r="M283" s="11">
        <v>0</v>
      </c>
      <c r="N283" s="12"/>
      <c r="O283" s="12"/>
      <c r="P283" s="11">
        <v>558364.15</v>
      </c>
      <c r="Q283" s="12"/>
      <c r="R283" s="12"/>
      <c r="S283" s="11">
        <v>749367.85</v>
      </c>
      <c r="T283" s="12"/>
      <c r="U283" s="12"/>
      <c r="V283" s="10">
        <v>710357.85</v>
      </c>
      <c r="W283" s="11">
        <v>104440</v>
      </c>
      <c r="X283" s="12"/>
      <c r="Y283" s="12"/>
    </row>
    <row r="284" spans="2:25" x14ac:dyDescent="0.3">
      <c r="B284" s="14" t="s">
        <v>179</v>
      </c>
      <c r="C284" s="12"/>
      <c r="D284" s="12"/>
      <c r="E284" s="9" t="s">
        <v>33</v>
      </c>
      <c r="F284" s="14" t="s">
        <v>180</v>
      </c>
      <c r="G284" s="12"/>
      <c r="H284" s="12"/>
      <c r="I284" s="12"/>
      <c r="J284" s="12"/>
      <c r="K284" s="10">
        <v>55620465</v>
      </c>
      <c r="L284" s="10">
        <v>62720465</v>
      </c>
      <c r="M284" s="11">
        <v>8359757</v>
      </c>
      <c r="N284" s="12"/>
      <c r="O284" s="12"/>
      <c r="P284" s="11">
        <v>6100538.4500000002</v>
      </c>
      <c r="Q284" s="12"/>
      <c r="R284" s="12"/>
      <c r="S284" s="11">
        <v>24406228.93</v>
      </c>
      <c r="T284" s="12"/>
      <c r="U284" s="12"/>
      <c r="V284" s="10">
        <v>24220928.93</v>
      </c>
      <c r="W284" s="11">
        <v>23853940.620000001</v>
      </c>
      <c r="X284" s="12"/>
      <c r="Y284" s="12"/>
    </row>
    <row r="285" spans="2:25" x14ac:dyDescent="0.3">
      <c r="B285" s="14" t="s">
        <v>139</v>
      </c>
      <c r="C285" s="12"/>
      <c r="D285" s="12"/>
      <c r="E285" s="9" t="s">
        <v>33</v>
      </c>
      <c r="F285" s="14" t="s">
        <v>140</v>
      </c>
      <c r="G285" s="12"/>
      <c r="H285" s="12"/>
      <c r="I285" s="12"/>
      <c r="J285" s="12"/>
      <c r="K285" s="10">
        <v>10054247</v>
      </c>
      <c r="L285" s="10">
        <v>29316265</v>
      </c>
      <c r="M285" s="11">
        <v>0</v>
      </c>
      <c r="N285" s="12"/>
      <c r="O285" s="12"/>
      <c r="P285" s="11">
        <v>1400672.17</v>
      </c>
      <c r="Q285" s="12"/>
      <c r="R285" s="12"/>
      <c r="S285" s="11">
        <v>1149341.23</v>
      </c>
      <c r="T285" s="12"/>
      <c r="U285" s="12"/>
      <c r="V285" s="10">
        <v>1149341.23</v>
      </c>
      <c r="W285" s="11">
        <v>26766251.600000001</v>
      </c>
      <c r="X285" s="12"/>
      <c r="Y285" s="12"/>
    </row>
    <row r="286" spans="2:25" x14ac:dyDescent="0.3">
      <c r="B286" s="14" t="s">
        <v>143</v>
      </c>
      <c r="C286" s="12"/>
      <c r="D286" s="12"/>
      <c r="E286" s="9" t="s">
        <v>33</v>
      </c>
      <c r="F286" s="14" t="s">
        <v>144</v>
      </c>
      <c r="G286" s="12"/>
      <c r="H286" s="12"/>
      <c r="I286" s="12"/>
      <c r="J286" s="12"/>
      <c r="K286" s="10">
        <v>32233029</v>
      </c>
      <c r="L286" s="10">
        <v>32354348</v>
      </c>
      <c r="M286" s="11">
        <v>0</v>
      </c>
      <c r="N286" s="12"/>
      <c r="O286" s="12"/>
      <c r="P286" s="11">
        <v>6523460.3799999999</v>
      </c>
      <c r="Q286" s="12"/>
      <c r="R286" s="12"/>
      <c r="S286" s="11">
        <v>5802534.8399999999</v>
      </c>
      <c r="T286" s="12"/>
      <c r="U286" s="12"/>
      <c r="V286" s="10">
        <v>4404074.84</v>
      </c>
      <c r="W286" s="11">
        <v>20028352.780000001</v>
      </c>
      <c r="X286" s="12"/>
      <c r="Y286" s="12"/>
    </row>
    <row r="287" spans="2:25" x14ac:dyDescent="0.3">
      <c r="B287" s="14" t="s">
        <v>145</v>
      </c>
      <c r="C287" s="12"/>
      <c r="D287" s="12"/>
      <c r="E287" s="9" t="s">
        <v>33</v>
      </c>
      <c r="F287" s="14" t="s">
        <v>146</v>
      </c>
      <c r="G287" s="12"/>
      <c r="H287" s="12"/>
      <c r="I287" s="12"/>
      <c r="J287" s="12"/>
      <c r="K287" s="10">
        <v>606876637</v>
      </c>
      <c r="L287" s="10">
        <v>676137022</v>
      </c>
      <c r="M287" s="11">
        <v>8206472.8200000003</v>
      </c>
      <c r="N287" s="12"/>
      <c r="O287" s="12"/>
      <c r="P287" s="11">
        <v>202190141.96000001</v>
      </c>
      <c r="Q287" s="12"/>
      <c r="R287" s="12"/>
      <c r="S287" s="11">
        <v>317537951.81</v>
      </c>
      <c r="T287" s="12"/>
      <c r="U287" s="12"/>
      <c r="V287" s="10">
        <v>306659615.37</v>
      </c>
      <c r="W287" s="11">
        <v>148202455.41</v>
      </c>
      <c r="X287" s="12"/>
      <c r="Y287" s="12"/>
    </row>
    <row r="288" spans="2:25" x14ac:dyDescent="0.3">
      <c r="B288" s="14" t="s">
        <v>147</v>
      </c>
      <c r="C288" s="12"/>
      <c r="D288" s="12"/>
      <c r="E288" s="9" t="s">
        <v>33</v>
      </c>
      <c r="F288" s="14" t="s">
        <v>148</v>
      </c>
      <c r="G288" s="12"/>
      <c r="H288" s="12"/>
      <c r="I288" s="12"/>
      <c r="J288" s="12"/>
      <c r="K288" s="10">
        <v>66865744</v>
      </c>
      <c r="L288" s="10">
        <v>82065744</v>
      </c>
      <c r="M288" s="11">
        <v>12552866.9</v>
      </c>
      <c r="N288" s="12"/>
      <c r="O288" s="12"/>
      <c r="P288" s="11">
        <v>15589117.33</v>
      </c>
      <c r="Q288" s="12"/>
      <c r="R288" s="12"/>
      <c r="S288" s="11">
        <v>19119921.719999999</v>
      </c>
      <c r="T288" s="12"/>
      <c r="U288" s="12"/>
      <c r="V288" s="10">
        <v>19089447.91</v>
      </c>
      <c r="W288" s="11">
        <v>34803838.049999997</v>
      </c>
      <c r="X288" s="12"/>
      <c r="Y288" s="12"/>
    </row>
    <row r="289" spans="2:25" x14ac:dyDescent="0.3">
      <c r="B289" s="14" t="s">
        <v>183</v>
      </c>
      <c r="C289" s="12"/>
      <c r="D289" s="12"/>
      <c r="E289" s="9" t="s">
        <v>33</v>
      </c>
      <c r="F289" s="14" t="s">
        <v>184</v>
      </c>
      <c r="G289" s="12"/>
      <c r="H289" s="12"/>
      <c r="I289" s="12"/>
      <c r="J289" s="12"/>
      <c r="K289" s="10">
        <v>816607330</v>
      </c>
      <c r="L289" s="10">
        <v>852945337</v>
      </c>
      <c r="M289" s="11">
        <v>76316514.549999997</v>
      </c>
      <c r="N289" s="12"/>
      <c r="O289" s="12"/>
      <c r="P289" s="11">
        <v>374176643.70999998</v>
      </c>
      <c r="Q289" s="12"/>
      <c r="R289" s="12"/>
      <c r="S289" s="11">
        <v>144336445.93000001</v>
      </c>
      <c r="T289" s="12"/>
      <c r="U289" s="12"/>
      <c r="V289" s="10">
        <v>144177892.13</v>
      </c>
      <c r="W289" s="11">
        <v>258115732.81</v>
      </c>
      <c r="X289" s="12"/>
      <c r="Y289" s="12"/>
    </row>
    <row r="290" spans="2:25" x14ac:dyDescent="0.3">
      <c r="B290" s="14" t="s">
        <v>149</v>
      </c>
      <c r="C290" s="12"/>
      <c r="D290" s="12"/>
      <c r="E290" s="9" t="s">
        <v>33</v>
      </c>
      <c r="F290" s="14" t="s">
        <v>150</v>
      </c>
      <c r="G290" s="12"/>
      <c r="H290" s="12"/>
      <c r="I290" s="12"/>
      <c r="J290" s="12"/>
      <c r="K290" s="10">
        <v>111257244</v>
      </c>
      <c r="L290" s="10">
        <v>106099268</v>
      </c>
      <c r="M290" s="11">
        <v>5738107</v>
      </c>
      <c r="N290" s="12"/>
      <c r="O290" s="12"/>
      <c r="P290" s="11">
        <v>21367922.550000001</v>
      </c>
      <c r="Q290" s="12"/>
      <c r="R290" s="12"/>
      <c r="S290" s="11">
        <v>1775225.7</v>
      </c>
      <c r="T290" s="12"/>
      <c r="U290" s="12"/>
      <c r="V290" s="10">
        <v>1775225.7</v>
      </c>
      <c r="W290" s="11">
        <v>77218012.75</v>
      </c>
      <c r="X290" s="12"/>
      <c r="Y290" s="12"/>
    </row>
    <row r="291" spans="2:25" x14ac:dyDescent="0.3">
      <c r="B291" s="14" t="s">
        <v>151</v>
      </c>
      <c r="C291" s="12"/>
      <c r="D291" s="12"/>
      <c r="E291" s="9" t="s">
        <v>33</v>
      </c>
      <c r="F291" s="14" t="s">
        <v>152</v>
      </c>
      <c r="G291" s="12"/>
      <c r="H291" s="12"/>
      <c r="I291" s="12"/>
      <c r="J291" s="12"/>
      <c r="K291" s="10">
        <v>362647932</v>
      </c>
      <c r="L291" s="10">
        <v>166553837</v>
      </c>
      <c r="M291" s="11">
        <v>28273074.449999999</v>
      </c>
      <c r="N291" s="12"/>
      <c r="O291" s="12"/>
      <c r="P291" s="11">
        <v>16175462.52</v>
      </c>
      <c r="Q291" s="12"/>
      <c r="R291" s="12"/>
      <c r="S291" s="11">
        <v>57602363.770000003</v>
      </c>
      <c r="T291" s="12"/>
      <c r="U291" s="12"/>
      <c r="V291" s="10">
        <v>57352916.07</v>
      </c>
      <c r="W291" s="11">
        <v>64502936.259999998</v>
      </c>
      <c r="X291" s="12"/>
      <c r="Y291" s="12"/>
    </row>
    <row r="292" spans="2:25" x14ac:dyDescent="0.3">
      <c r="B292" s="14" t="s">
        <v>153</v>
      </c>
      <c r="C292" s="12"/>
      <c r="D292" s="12"/>
      <c r="E292" s="9" t="s">
        <v>33</v>
      </c>
      <c r="F292" s="14" t="s">
        <v>154</v>
      </c>
      <c r="G292" s="12"/>
      <c r="H292" s="12"/>
      <c r="I292" s="12"/>
      <c r="J292" s="12"/>
      <c r="K292" s="10">
        <v>107620072</v>
      </c>
      <c r="L292" s="10">
        <v>107587864</v>
      </c>
      <c r="M292" s="11">
        <v>9029892.9100000001</v>
      </c>
      <c r="N292" s="12"/>
      <c r="O292" s="12"/>
      <c r="P292" s="11">
        <v>5746102.4800000004</v>
      </c>
      <c r="Q292" s="12"/>
      <c r="R292" s="12"/>
      <c r="S292" s="11">
        <v>71769337.010000005</v>
      </c>
      <c r="T292" s="12"/>
      <c r="U292" s="12"/>
      <c r="V292" s="10">
        <v>71652239.659999996</v>
      </c>
      <c r="W292" s="11">
        <v>21042531.600000001</v>
      </c>
      <c r="X292" s="12"/>
      <c r="Y292" s="12"/>
    </row>
    <row r="293" spans="2:25" x14ac:dyDescent="0.3">
      <c r="B293" s="14" t="s">
        <v>155</v>
      </c>
      <c r="C293" s="12"/>
      <c r="D293" s="12"/>
      <c r="E293" s="9" t="s">
        <v>33</v>
      </c>
      <c r="F293" s="14" t="s">
        <v>156</v>
      </c>
      <c r="G293" s="12"/>
      <c r="H293" s="12"/>
      <c r="I293" s="12"/>
      <c r="J293" s="12"/>
      <c r="K293" s="10">
        <v>822349411</v>
      </c>
      <c r="L293" s="10">
        <v>676217804</v>
      </c>
      <c r="M293" s="11">
        <v>49656665.810000002</v>
      </c>
      <c r="N293" s="12"/>
      <c r="O293" s="12"/>
      <c r="P293" s="11">
        <v>49822037.609999999</v>
      </c>
      <c r="Q293" s="12"/>
      <c r="R293" s="12"/>
      <c r="S293" s="11">
        <v>381248034.51999998</v>
      </c>
      <c r="T293" s="12"/>
      <c r="U293" s="12"/>
      <c r="V293" s="10">
        <v>365214259.51999998</v>
      </c>
      <c r="W293" s="11">
        <v>195491066.06</v>
      </c>
      <c r="X293" s="12"/>
      <c r="Y293" s="12"/>
    </row>
    <row r="294" spans="2:25" x14ac:dyDescent="0.3">
      <c r="B294" s="14" t="s">
        <v>157</v>
      </c>
      <c r="C294" s="12"/>
      <c r="D294" s="12"/>
      <c r="E294" s="9" t="s">
        <v>33</v>
      </c>
      <c r="F294" s="14" t="s">
        <v>158</v>
      </c>
      <c r="G294" s="12"/>
      <c r="H294" s="12"/>
      <c r="I294" s="12"/>
      <c r="J294" s="12"/>
      <c r="K294" s="10">
        <v>72217545</v>
      </c>
      <c r="L294" s="10">
        <v>87882466</v>
      </c>
      <c r="M294" s="11">
        <v>0</v>
      </c>
      <c r="N294" s="12"/>
      <c r="O294" s="12"/>
      <c r="P294" s="11">
        <v>3624054.29</v>
      </c>
      <c r="Q294" s="12"/>
      <c r="R294" s="12"/>
      <c r="S294" s="11">
        <v>21417672.719999999</v>
      </c>
      <c r="T294" s="12"/>
      <c r="U294" s="12"/>
      <c r="V294" s="10">
        <v>21387978.120000001</v>
      </c>
      <c r="W294" s="11">
        <v>62840738.990000002</v>
      </c>
      <c r="X294" s="12"/>
      <c r="Y294" s="12"/>
    </row>
    <row r="295" spans="2:25" x14ac:dyDescent="0.3">
      <c r="B295" s="15" t="s">
        <v>185</v>
      </c>
      <c r="C295" s="12"/>
      <c r="D295" s="12"/>
      <c r="E295" s="7" t="s">
        <v>28</v>
      </c>
      <c r="F295" s="15" t="s">
        <v>186</v>
      </c>
      <c r="G295" s="12"/>
      <c r="H295" s="12"/>
      <c r="I295" s="12"/>
      <c r="J295" s="12"/>
      <c r="K295" s="8">
        <v>9878112776</v>
      </c>
      <c r="L295" s="8">
        <v>9942112093</v>
      </c>
      <c r="M295" s="16">
        <v>3803902421.8899999</v>
      </c>
      <c r="N295" s="12"/>
      <c r="O295" s="12"/>
      <c r="P295" s="16">
        <v>1836863999.26</v>
      </c>
      <c r="Q295" s="12"/>
      <c r="R295" s="12"/>
      <c r="S295" s="16">
        <v>1028079429.27</v>
      </c>
      <c r="T295" s="12"/>
      <c r="U295" s="12"/>
      <c r="V295" s="8">
        <v>1027969787.67</v>
      </c>
      <c r="W295" s="16">
        <v>3273266242.5799999</v>
      </c>
      <c r="X295" s="12"/>
      <c r="Y295" s="12"/>
    </row>
    <row r="296" spans="2:25" x14ac:dyDescent="0.3">
      <c r="B296" s="14" t="s">
        <v>194</v>
      </c>
      <c r="C296" s="12"/>
      <c r="D296" s="12"/>
      <c r="E296" s="9" t="s">
        <v>33</v>
      </c>
      <c r="F296" s="14" t="s">
        <v>195</v>
      </c>
      <c r="G296" s="12"/>
      <c r="H296" s="12"/>
      <c r="I296" s="12"/>
      <c r="J296" s="12"/>
      <c r="K296" s="10">
        <v>0</v>
      </c>
      <c r="L296" s="10">
        <v>21655540</v>
      </c>
      <c r="M296" s="11">
        <v>0</v>
      </c>
      <c r="N296" s="12"/>
      <c r="O296" s="12"/>
      <c r="P296" s="11">
        <v>0</v>
      </c>
      <c r="Q296" s="12"/>
      <c r="R296" s="12"/>
      <c r="S296" s="11">
        <v>0</v>
      </c>
      <c r="T296" s="12"/>
      <c r="U296" s="12"/>
      <c r="V296" s="10">
        <v>0</v>
      </c>
      <c r="W296" s="11">
        <v>21655540</v>
      </c>
      <c r="X296" s="12"/>
      <c r="Y296" s="12"/>
    </row>
    <row r="297" spans="2:25" x14ac:dyDescent="0.3">
      <c r="B297" s="14" t="s">
        <v>190</v>
      </c>
      <c r="C297" s="12"/>
      <c r="D297" s="12"/>
      <c r="E297" s="9" t="s">
        <v>33</v>
      </c>
      <c r="F297" s="14" t="s">
        <v>191</v>
      </c>
      <c r="G297" s="12"/>
      <c r="H297" s="12"/>
      <c r="I297" s="12"/>
      <c r="J297" s="12"/>
      <c r="K297" s="10">
        <v>0</v>
      </c>
      <c r="L297" s="10">
        <v>31893676</v>
      </c>
      <c r="M297" s="11">
        <v>0</v>
      </c>
      <c r="N297" s="12"/>
      <c r="O297" s="12"/>
      <c r="P297" s="11">
        <v>0</v>
      </c>
      <c r="Q297" s="12"/>
      <c r="R297" s="12"/>
      <c r="S297" s="11">
        <v>0</v>
      </c>
      <c r="T297" s="12"/>
      <c r="U297" s="12"/>
      <c r="V297" s="10">
        <v>0</v>
      </c>
      <c r="W297" s="11">
        <v>31893676</v>
      </c>
      <c r="X297" s="12"/>
      <c r="Y297" s="12"/>
    </row>
    <row r="298" spans="2:25" x14ac:dyDescent="0.3">
      <c r="B298" s="14" t="s">
        <v>206</v>
      </c>
      <c r="C298" s="12"/>
      <c r="D298" s="12"/>
      <c r="E298" s="9" t="s">
        <v>188</v>
      </c>
      <c r="F298" s="14" t="s">
        <v>207</v>
      </c>
      <c r="G298" s="12"/>
      <c r="H298" s="12"/>
      <c r="I298" s="12"/>
      <c r="J298" s="12"/>
      <c r="K298" s="10">
        <v>13412919</v>
      </c>
      <c r="L298" s="10">
        <v>13373981</v>
      </c>
      <c r="M298" s="11">
        <v>4373441.42</v>
      </c>
      <c r="N298" s="12"/>
      <c r="O298" s="12"/>
      <c r="P298" s="11">
        <v>2211588.48</v>
      </c>
      <c r="Q298" s="12"/>
      <c r="R298" s="12"/>
      <c r="S298" s="11">
        <v>218001</v>
      </c>
      <c r="T298" s="12"/>
      <c r="U298" s="12"/>
      <c r="V298" s="10">
        <v>218001</v>
      </c>
      <c r="W298" s="11">
        <v>6570950.0999999996</v>
      </c>
      <c r="X298" s="12"/>
      <c r="Y298" s="12"/>
    </row>
    <row r="299" spans="2:25" x14ac:dyDescent="0.3">
      <c r="B299" s="14" t="s">
        <v>206</v>
      </c>
      <c r="C299" s="12"/>
      <c r="D299" s="12"/>
      <c r="E299" s="9" t="s">
        <v>33</v>
      </c>
      <c r="F299" s="14" t="s">
        <v>207</v>
      </c>
      <c r="G299" s="12"/>
      <c r="H299" s="12"/>
      <c r="I299" s="12"/>
      <c r="J299" s="12"/>
      <c r="K299" s="10">
        <v>0</v>
      </c>
      <c r="L299" s="10">
        <v>10450101</v>
      </c>
      <c r="M299" s="11">
        <v>0</v>
      </c>
      <c r="N299" s="12"/>
      <c r="O299" s="12"/>
      <c r="P299" s="11">
        <v>0</v>
      </c>
      <c r="Q299" s="12"/>
      <c r="R299" s="12"/>
      <c r="S299" s="11">
        <v>0</v>
      </c>
      <c r="T299" s="12"/>
      <c r="U299" s="12"/>
      <c r="V299" s="10">
        <v>0</v>
      </c>
      <c r="W299" s="11">
        <v>10450101</v>
      </c>
      <c r="X299" s="12"/>
      <c r="Y299" s="12"/>
    </row>
    <row r="300" spans="2:25" x14ac:dyDescent="0.3">
      <c r="B300" s="14" t="s">
        <v>187</v>
      </c>
      <c r="C300" s="12"/>
      <c r="D300" s="12"/>
      <c r="E300" s="9" t="s">
        <v>188</v>
      </c>
      <c r="F300" s="14" t="s">
        <v>189</v>
      </c>
      <c r="G300" s="12"/>
      <c r="H300" s="12"/>
      <c r="I300" s="12"/>
      <c r="J300" s="12"/>
      <c r="K300" s="10">
        <v>314279406</v>
      </c>
      <c r="L300" s="10">
        <v>753471928.37</v>
      </c>
      <c r="M300" s="11">
        <v>9307500</v>
      </c>
      <c r="N300" s="12"/>
      <c r="O300" s="12"/>
      <c r="P300" s="11">
        <v>40034533.780000001</v>
      </c>
      <c r="Q300" s="12"/>
      <c r="R300" s="12"/>
      <c r="S300" s="11">
        <v>410420447.06999999</v>
      </c>
      <c r="T300" s="12"/>
      <c r="U300" s="12"/>
      <c r="V300" s="10">
        <v>410420447.06999999</v>
      </c>
      <c r="W300" s="11">
        <v>293709447.51999998</v>
      </c>
      <c r="X300" s="12"/>
      <c r="Y300" s="12"/>
    </row>
    <row r="301" spans="2:25" x14ac:dyDescent="0.3">
      <c r="B301" s="14" t="s">
        <v>192</v>
      </c>
      <c r="C301" s="12"/>
      <c r="D301" s="12"/>
      <c r="E301" s="9" t="s">
        <v>188</v>
      </c>
      <c r="F301" s="14" t="s">
        <v>193</v>
      </c>
      <c r="G301" s="12"/>
      <c r="H301" s="12"/>
      <c r="I301" s="12"/>
      <c r="J301" s="12"/>
      <c r="K301" s="10">
        <v>1143901734</v>
      </c>
      <c r="L301" s="10">
        <v>1143901734</v>
      </c>
      <c r="M301" s="11">
        <v>0</v>
      </c>
      <c r="N301" s="12"/>
      <c r="O301" s="12"/>
      <c r="P301" s="11">
        <v>66599478.130000003</v>
      </c>
      <c r="Q301" s="12"/>
      <c r="R301" s="12"/>
      <c r="S301" s="11">
        <v>130518190.04000001</v>
      </c>
      <c r="T301" s="12"/>
      <c r="U301" s="12"/>
      <c r="V301" s="10">
        <v>130518190.04000001</v>
      </c>
      <c r="W301" s="11">
        <v>946784065.83000004</v>
      </c>
      <c r="X301" s="12"/>
      <c r="Y301" s="12"/>
    </row>
    <row r="302" spans="2:25" x14ac:dyDescent="0.3">
      <c r="B302" s="14" t="s">
        <v>244</v>
      </c>
      <c r="C302" s="12"/>
      <c r="D302" s="12"/>
      <c r="E302" s="9" t="s">
        <v>188</v>
      </c>
      <c r="F302" s="14" t="s">
        <v>245</v>
      </c>
      <c r="G302" s="12"/>
      <c r="H302" s="12"/>
      <c r="I302" s="12"/>
      <c r="J302" s="12"/>
      <c r="K302" s="10">
        <v>0</v>
      </c>
      <c r="L302" s="10">
        <v>65661167.590000004</v>
      </c>
      <c r="M302" s="11">
        <v>0</v>
      </c>
      <c r="N302" s="12"/>
      <c r="O302" s="12"/>
      <c r="P302" s="11">
        <v>43075942.990000002</v>
      </c>
      <c r="Q302" s="12"/>
      <c r="R302" s="12"/>
      <c r="S302" s="11">
        <v>22585224.600000001</v>
      </c>
      <c r="T302" s="12"/>
      <c r="U302" s="12"/>
      <c r="V302" s="10">
        <v>22585224.600000001</v>
      </c>
      <c r="W302" s="11">
        <v>0</v>
      </c>
      <c r="X302" s="12"/>
      <c r="Y302" s="12"/>
    </row>
    <row r="303" spans="2:25" x14ac:dyDescent="0.3">
      <c r="B303" s="14" t="s">
        <v>246</v>
      </c>
      <c r="C303" s="12"/>
      <c r="D303" s="12"/>
      <c r="E303" s="9" t="s">
        <v>188</v>
      </c>
      <c r="F303" s="14" t="s">
        <v>247</v>
      </c>
      <c r="G303" s="12"/>
      <c r="H303" s="12"/>
      <c r="I303" s="12"/>
      <c r="J303" s="12"/>
      <c r="K303" s="10">
        <v>400000000</v>
      </c>
      <c r="L303" s="10">
        <v>400000000</v>
      </c>
      <c r="M303" s="11">
        <v>0</v>
      </c>
      <c r="N303" s="12"/>
      <c r="O303" s="12"/>
      <c r="P303" s="11">
        <v>0</v>
      </c>
      <c r="Q303" s="12"/>
      <c r="R303" s="12"/>
      <c r="S303" s="11">
        <v>0</v>
      </c>
      <c r="T303" s="12"/>
      <c r="U303" s="12"/>
      <c r="V303" s="10">
        <v>0</v>
      </c>
      <c r="W303" s="11">
        <v>400000000</v>
      </c>
      <c r="X303" s="12"/>
      <c r="Y303" s="12"/>
    </row>
    <row r="304" spans="2:25" x14ac:dyDescent="0.3">
      <c r="B304" s="14" t="s">
        <v>187</v>
      </c>
      <c r="C304" s="12"/>
      <c r="D304" s="12"/>
      <c r="E304" s="9" t="s">
        <v>33</v>
      </c>
      <c r="F304" s="14" t="s">
        <v>189</v>
      </c>
      <c r="G304" s="12"/>
      <c r="H304" s="12"/>
      <c r="I304" s="12"/>
      <c r="J304" s="12"/>
      <c r="K304" s="10">
        <v>0</v>
      </c>
      <c r="L304" s="10">
        <v>0</v>
      </c>
      <c r="M304" s="11">
        <v>0</v>
      </c>
      <c r="N304" s="12"/>
      <c r="O304" s="12"/>
      <c r="P304" s="11">
        <v>0</v>
      </c>
      <c r="Q304" s="12"/>
      <c r="R304" s="12"/>
      <c r="S304" s="11">
        <v>0</v>
      </c>
      <c r="T304" s="12"/>
      <c r="U304" s="12"/>
      <c r="V304" s="10">
        <v>0</v>
      </c>
      <c r="W304" s="11">
        <v>0</v>
      </c>
      <c r="X304" s="12"/>
      <c r="Y304" s="12"/>
    </row>
    <row r="305" spans="2:25" x14ac:dyDescent="0.3">
      <c r="B305" s="14" t="s">
        <v>198</v>
      </c>
      <c r="C305" s="12"/>
      <c r="D305" s="12"/>
      <c r="E305" s="9" t="s">
        <v>33</v>
      </c>
      <c r="F305" s="14" t="s">
        <v>199</v>
      </c>
      <c r="G305" s="12"/>
      <c r="H305" s="12"/>
      <c r="I305" s="12"/>
      <c r="J305" s="12"/>
      <c r="K305" s="10">
        <v>0</v>
      </c>
      <c r="L305" s="10">
        <v>0</v>
      </c>
      <c r="M305" s="11">
        <v>0</v>
      </c>
      <c r="N305" s="12"/>
      <c r="O305" s="12"/>
      <c r="P305" s="11">
        <v>0</v>
      </c>
      <c r="Q305" s="12"/>
      <c r="R305" s="12"/>
      <c r="S305" s="11">
        <v>0</v>
      </c>
      <c r="T305" s="12"/>
      <c r="U305" s="12"/>
      <c r="V305" s="10">
        <v>0</v>
      </c>
      <c r="W305" s="11">
        <v>0</v>
      </c>
      <c r="X305" s="12"/>
      <c r="Y305" s="12"/>
    </row>
    <row r="306" spans="2:25" x14ac:dyDescent="0.3">
      <c r="B306" s="14" t="s">
        <v>196</v>
      </c>
      <c r="C306" s="12"/>
      <c r="D306" s="12"/>
      <c r="E306" s="9" t="s">
        <v>33</v>
      </c>
      <c r="F306" s="14" t="s">
        <v>197</v>
      </c>
      <c r="G306" s="12"/>
      <c r="H306" s="12"/>
      <c r="I306" s="12"/>
      <c r="J306" s="12"/>
      <c r="K306" s="10">
        <v>0</v>
      </c>
      <c r="L306" s="10">
        <v>0</v>
      </c>
      <c r="M306" s="11">
        <v>0</v>
      </c>
      <c r="N306" s="12"/>
      <c r="O306" s="12"/>
      <c r="P306" s="11">
        <v>0</v>
      </c>
      <c r="Q306" s="12"/>
      <c r="R306" s="12"/>
      <c r="S306" s="11">
        <v>0</v>
      </c>
      <c r="T306" s="12"/>
      <c r="U306" s="12"/>
      <c r="V306" s="10">
        <v>0</v>
      </c>
      <c r="W306" s="11">
        <v>0</v>
      </c>
      <c r="X306" s="12"/>
      <c r="Y306" s="12"/>
    </row>
    <row r="307" spans="2:25" x14ac:dyDescent="0.3">
      <c r="B307" s="14" t="s">
        <v>210</v>
      </c>
      <c r="C307" s="12"/>
      <c r="D307" s="12"/>
      <c r="E307" s="9" t="s">
        <v>188</v>
      </c>
      <c r="F307" s="14" t="s">
        <v>211</v>
      </c>
      <c r="G307" s="12"/>
      <c r="H307" s="12"/>
      <c r="I307" s="12"/>
      <c r="J307" s="12"/>
      <c r="K307" s="10">
        <v>9229184</v>
      </c>
      <c r="L307" s="10">
        <v>9229184</v>
      </c>
      <c r="M307" s="11">
        <v>0</v>
      </c>
      <c r="N307" s="12"/>
      <c r="O307" s="12"/>
      <c r="P307" s="11">
        <v>0</v>
      </c>
      <c r="Q307" s="12"/>
      <c r="R307" s="12"/>
      <c r="S307" s="11">
        <v>0</v>
      </c>
      <c r="T307" s="12"/>
      <c r="U307" s="12"/>
      <c r="V307" s="10">
        <v>0</v>
      </c>
      <c r="W307" s="11">
        <v>9229184</v>
      </c>
      <c r="X307" s="12"/>
      <c r="Y307" s="12"/>
    </row>
    <row r="308" spans="2:25" x14ac:dyDescent="0.3">
      <c r="B308" s="14" t="s">
        <v>202</v>
      </c>
      <c r="C308" s="12"/>
      <c r="D308" s="12"/>
      <c r="E308" s="9" t="s">
        <v>33</v>
      </c>
      <c r="F308" s="14" t="s">
        <v>203</v>
      </c>
      <c r="G308" s="12"/>
      <c r="H308" s="12"/>
      <c r="I308" s="12"/>
      <c r="J308" s="12"/>
      <c r="K308" s="10">
        <v>0</v>
      </c>
      <c r="L308" s="10">
        <v>0</v>
      </c>
      <c r="M308" s="11">
        <v>0</v>
      </c>
      <c r="N308" s="12"/>
      <c r="O308" s="12"/>
      <c r="P308" s="11">
        <v>0</v>
      </c>
      <c r="Q308" s="12"/>
      <c r="R308" s="12"/>
      <c r="S308" s="11">
        <v>0</v>
      </c>
      <c r="T308" s="12"/>
      <c r="U308" s="12"/>
      <c r="V308" s="10">
        <v>0</v>
      </c>
      <c r="W308" s="11">
        <v>0</v>
      </c>
      <c r="X308" s="12"/>
      <c r="Y308" s="12"/>
    </row>
    <row r="309" spans="2:25" x14ac:dyDescent="0.3">
      <c r="B309" s="14" t="s">
        <v>192</v>
      </c>
      <c r="C309" s="12"/>
      <c r="D309" s="12"/>
      <c r="E309" s="9" t="s">
        <v>33</v>
      </c>
      <c r="F309" s="14" t="s">
        <v>193</v>
      </c>
      <c r="G309" s="12"/>
      <c r="H309" s="12"/>
      <c r="I309" s="12"/>
      <c r="J309" s="12"/>
      <c r="K309" s="10">
        <v>0</v>
      </c>
      <c r="L309" s="10">
        <v>0</v>
      </c>
      <c r="M309" s="11">
        <v>0</v>
      </c>
      <c r="N309" s="12"/>
      <c r="O309" s="12"/>
      <c r="P309" s="11">
        <v>0</v>
      </c>
      <c r="Q309" s="12"/>
      <c r="R309" s="12"/>
      <c r="S309" s="11">
        <v>0</v>
      </c>
      <c r="T309" s="12"/>
      <c r="U309" s="12"/>
      <c r="V309" s="10">
        <v>0</v>
      </c>
      <c r="W309" s="11">
        <v>0</v>
      </c>
      <c r="X309" s="12"/>
      <c r="Y309" s="12"/>
    </row>
    <row r="310" spans="2:25" x14ac:dyDescent="0.3">
      <c r="B310" s="14" t="s">
        <v>204</v>
      </c>
      <c r="C310" s="12"/>
      <c r="D310" s="12"/>
      <c r="E310" s="9" t="s">
        <v>33</v>
      </c>
      <c r="F310" s="14" t="s">
        <v>205</v>
      </c>
      <c r="G310" s="12"/>
      <c r="H310" s="12"/>
      <c r="I310" s="12"/>
      <c r="J310" s="12"/>
      <c r="K310" s="10">
        <v>0</v>
      </c>
      <c r="L310" s="10">
        <v>0</v>
      </c>
      <c r="M310" s="11">
        <v>0</v>
      </c>
      <c r="N310" s="12"/>
      <c r="O310" s="12"/>
      <c r="P310" s="11">
        <v>0</v>
      </c>
      <c r="Q310" s="12"/>
      <c r="R310" s="12"/>
      <c r="S310" s="11">
        <v>0</v>
      </c>
      <c r="T310" s="12"/>
      <c r="U310" s="12"/>
      <c r="V310" s="10">
        <v>0</v>
      </c>
      <c r="W310" s="11">
        <v>0</v>
      </c>
      <c r="X310" s="12"/>
      <c r="Y310" s="12"/>
    </row>
    <row r="311" spans="2:25" x14ac:dyDescent="0.3">
      <c r="B311" s="14" t="s">
        <v>204</v>
      </c>
      <c r="C311" s="12"/>
      <c r="D311" s="12"/>
      <c r="E311" s="9" t="s">
        <v>188</v>
      </c>
      <c r="F311" s="14" t="s">
        <v>205</v>
      </c>
      <c r="G311" s="12"/>
      <c r="H311" s="12"/>
      <c r="I311" s="12"/>
      <c r="J311" s="12"/>
      <c r="K311" s="10">
        <v>697791431</v>
      </c>
      <c r="L311" s="10">
        <v>599686378</v>
      </c>
      <c r="M311" s="11">
        <v>4135956</v>
      </c>
      <c r="N311" s="12"/>
      <c r="O311" s="12"/>
      <c r="P311" s="11">
        <v>109420888.11</v>
      </c>
      <c r="Q311" s="12"/>
      <c r="R311" s="12"/>
      <c r="S311" s="11">
        <v>170435991.88</v>
      </c>
      <c r="T311" s="12"/>
      <c r="U311" s="12"/>
      <c r="V311" s="10">
        <v>170435991.88</v>
      </c>
      <c r="W311" s="11">
        <v>315693542.00999999</v>
      </c>
      <c r="X311" s="12"/>
      <c r="Y311" s="12"/>
    </row>
    <row r="312" spans="2:25" x14ac:dyDescent="0.3">
      <c r="B312" s="14" t="s">
        <v>190</v>
      </c>
      <c r="C312" s="12"/>
      <c r="D312" s="12"/>
      <c r="E312" s="9" t="s">
        <v>188</v>
      </c>
      <c r="F312" s="14" t="s">
        <v>191</v>
      </c>
      <c r="G312" s="12"/>
      <c r="H312" s="12"/>
      <c r="I312" s="12"/>
      <c r="J312" s="12"/>
      <c r="K312" s="10">
        <v>61468161</v>
      </c>
      <c r="L312" s="10">
        <v>64252820.350000001</v>
      </c>
      <c r="M312" s="11">
        <v>0</v>
      </c>
      <c r="N312" s="12"/>
      <c r="O312" s="12"/>
      <c r="P312" s="11">
        <v>11260552.220000001</v>
      </c>
      <c r="Q312" s="12"/>
      <c r="R312" s="12"/>
      <c r="S312" s="11">
        <v>7483772.4299999997</v>
      </c>
      <c r="T312" s="12"/>
      <c r="U312" s="12"/>
      <c r="V312" s="10">
        <v>7394480.3899999997</v>
      </c>
      <c r="W312" s="11">
        <v>45508495.700000003</v>
      </c>
      <c r="X312" s="12"/>
      <c r="Y312" s="12"/>
    </row>
    <row r="313" spans="2:25" x14ac:dyDescent="0.3">
      <c r="B313" s="14" t="s">
        <v>202</v>
      </c>
      <c r="C313" s="12"/>
      <c r="D313" s="12"/>
      <c r="E313" s="9" t="s">
        <v>188</v>
      </c>
      <c r="F313" s="14" t="s">
        <v>203</v>
      </c>
      <c r="G313" s="12"/>
      <c r="H313" s="12"/>
      <c r="I313" s="12"/>
      <c r="J313" s="12"/>
      <c r="K313" s="10">
        <v>768714540</v>
      </c>
      <c r="L313" s="10">
        <v>490809704</v>
      </c>
      <c r="M313" s="11">
        <v>81436209.810000002</v>
      </c>
      <c r="N313" s="12"/>
      <c r="O313" s="12"/>
      <c r="P313" s="11">
        <v>251435000.43000001</v>
      </c>
      <c r="Q313" s="12"/>
      <c r="R313" s="12"/>
      <c r="S313" s="11">
        <v>34308831.009999998</v>
      </c>
      <c r="T313" s="12"/>
      <c r="U313" s="12"/>
      <c r="V313" s="10">
        <v>34308831.009999998</v>
      </c>
      <c r="W313" s="11">
        <v>123629662.75</v>
      </c>
      <c r="X313" s="12"/>
      <c r="Y313" s="12"/>
    </row>
    <row r="314" spans="2:25" x14ac:dyDescent="0.3">
      <c r="B314" s="14" t="s">
        <v>194</v>
      </c>
      <c r="C314" s="12"/>
      <c r="D314" s="12"/>
      <c r="E314" s="9" t="s">
        <v>188</v>
      </c>
      <c r="F314" s="14" t="s">
        <v>195</v>
      </c>
      <c r="G314" s="12"/>
      <c r="H314" s="12"/>
      <c r="I314" s="12"/>
      <c r="J314" s="12"/>
      <c r="K314" s="10">
        <v>824047280</v>
      </c>
      <c r="L314" s="10">
        <v>990095753.64999998</v>
      </c>
      <c r="M314" s="11">
        <v>0</v>
      </c>
      <c r="N314" s="12"/>
      <c r="O314" s="12"/>
      <c r="P314" s="11">
        <v>745904428.58000004</v>
      </c>
      <c r="Q314" s="12"/>
      <c r="R314" s="12"/>
      <c r="S314" s="11">
        <v>54732081.82</v>
      </c>
      <c r="T314" s="12"/>
      <c r="U314" s="12"/>
      <c r="V314" s="10">
        <v>54711732.259999998</v>
      </c>
      <c r="W314" s="11">
        <v>189459243.25</v>
      </c>
      <c r="X314" s="12"/>
      <c r="Y314" s="12"/>
    </row>
    <row r="315" spans="2:25" x14ac:dyDescent="0.3">
      <c r="B315" s="14" t="s">
        <v>196</v>
      </c>
      <c r="C315" s="12"/>
      <c r="D315" s="12"/>
      <c r="E315" s="9" t="s">
        <v>188</v>
      </c>
      <c r="F315" s="14" t="s">
        <v>197</v>
      </c>
      <c r="G315" s="12"/>
      <c r="H315" s="12"/>
      <c r="I315" s="12"/>
      <c r="J315" s="12"/>
      <c r="K315" s="10">
        <v>4317743765</v>
      </c>
      <c r="L315" s="10">
        <v>4020105769.04</v>
      </c>
      <c r="M315" s="11">
        <v>3243127619.6700001</v>
      </c>
      <c r="N315" s="12"/>
      <c r="O315" s="12"/>
      <c r="P315" s="11">
        <v>439400944.25999999</v>
      </c>
      <c r="Q315" s="12"/>
      <c r="R315" s="12"/>
      <c r="S315" s="11">
        <v>122133536.56999999</v>
      </c>
      <c r="T315" s="12"/>
      <c r="U315" s="12"/>
      <c r="V315" s="10">
        <v>122133536.56999999</v>
      </c>
      <c r="W315" s="11">
        <v>215443668.53999999</v>
      </c>
      <c r="X315" s="12"/>
      <c r="Y315" s="12"/>
    </row>
    <row r="316" spans="2:25" x14ac:dyDescent="0.3">
      <c r="B316" s="14" t="s">
        <v>198</v>
      </c>
      <c r="C316" s="12"/>
      <c r="D316" s="12"/>
      <c r="E316" s="9" t="s">
        <v>188</v>
      </c>
      <c r="F316" s="14" t="s">
        <v>199</v>
      </c>
      <c r="G316" s="12"/>
      <c r="H316" s="12"/>
      <c r="I316" s="12"/>
      <c r="J316" s="12"/>
      <c r="K316" s="10">
        <v>1327524356</v>
      </c>
      <c r="L316" s="10">
        <v>1327524356</v>
      </c>
      <c r="M316" s="11">
        <v>461521694.99000001</v>
      </c>
      <c r="N316" s="12"/>
      <c r="O316" s="12"/>
      <c r="P316" s="11">
        <v>127520642.28</v>
      </c>
      <c r="Q316" s="12"/>
      <c r="R316" s="12"/>
      <c r="S316" s="11">
        <v>75243352.849999994</v>
      </c>
      <c r="T316" s="12"/>
      <c r="U316" s="12"/>
      <c r="V316" s="10">
        <v>75243352.849999994</v>
      </c>
      <c r="W316" s="11">
        <v>663238665.88</v>
      </c>
      <c r="X316" s="12"/>
      <c r="Y316" s="12"/>
    </row>
    <row r="317" spans="2:25" x14ac:dyDescent="0.3">
      <c r="B317" s="15" t="s">
        <v>212</v>
      </c>
      <c r="C317" s="12"/>
      <c r="D317" s="12"/>
      <c r="E317" s="7" t="s">
        <v>28</v>
      </c>
      <c r="F317" s="15" t="s">
        <v>213</v>
      </c>
      <c r="G317" s="12"/>
      <c r="H317" s="12"/>
      <c r="I317" s="12"/>
      <c r="J317" s="12"/>
      <c r="K317" s="8">
        <v>1684629553</v>
      </c>
      <c r="L317" s="8">
        <v>1714155546</v>
      </c>
      <c r="M317" s="16">
        <v>0</v>
      </c>
      <c r="N317" s="12"/>
      <c r="O317" s="12"/>
      <c r="P317" s="16">
        <v>755130263.79999995</v>
      </c>
      <c r="Q317" s="12"/>
      <c r="R317" s="12"/>
      <c r="S317" s="16">
        <v>702894827.20000005</v>
      </c>
      <c r="T317" s="12"/>
      <c r="U317" s="12"/>
      <c r="V317" s="8">
        <v>688820349.05999994</v>
      </c>
      <c r="W317" s="16">
        <v>256130455</v>
      </c>
      <c r="X317" s="12"/>
      <c r="Y317" s="12"/>
    </row>
    <row r="318" spans="2:25" x14ac:dyDescent="0.3">
      <c r="B318" s="14" t="s">
        <v>222</v>
      </c>
      <c r="C318" s="12"/>
      <c r="D318" s="12"/>
      <c r="E318" s="9" t="s">
        <v>33</v>
      </c>
      <c r="F318" s="14" t="s">
        <v>223</v>
      </c>
      <c r="G318" s="12"/>
      <c r="H318" s="12"/>
      <c r="I318" s="12"/>
      <c r="J318" s="12"/>
      <c r="K318" s="10">
        <v>0</v>
      </c>
      <c r="L318" s="10">
        <v>0</v>
      </c>
      <c r="M318" s="11">
        <v>0</v>
      </c>
      <c r="N318" s="12"/>
      <c r="O318" s="12"/>
      <c r="P318" s="11">
        <v>0</v>
      </c>
      <c r="Q318" s="12"/>
      <c r="R318" s="12"/>
      <c r="S318" s="11">
        <v>0</v>
      </c>
      <c r="T318" s="12"/>
      <c r="U318" s="12"/>
      <c r="V318" s="10">
        <v>0</v>
      </c>
      <c r="W318" s="11">
        <v>0</v>
      </c>
      <c r="X318" s="12"/>
      <c r="Y318" s="12"/>
    </row>
    <row r="319" spans="2:25" x14ac:dyDescent="0.3">
      <c r="B319" s="14" t="s">
        <v>220</v>
      </c>
      <c r="C319" s="12"/>
      <c r="D319" s="12"/>
      <c r="E319" s="9" t="s">
        <v>33</v>
      </c>
      <c r="F319" s="14" t="s">
        <v>221</v>
      </c>
      <c r="G319" s="12"/>
      <c r="H319" s="12"/>
      <c r="I319" s="12"/>
      <c r="J319" s="12"/>
      <c r="K319" s="10">
        <v>1060664258</v>
      </c>
      <c r="L319" s="10">
        <v>1086134482</v>
      </c>
      <c r="M319" s="11">
        <v>0</v>
      </c>
      <c r="N319" s="12"/>
      <c r="O319" s="12"/>
      <c r="P319" s="11">
        <v>571348790.40999997</v>
      </c>
      <c r="Q319" s="12"/>
      <c r="R319" s="12"/>
      <c r="S319" s="11">
        <v>458983338.58999997</v>
      </c>
      <c r="T319" s="12"/>
      <c r="U319" s="12"/>
      <c r="V319" s="10">
        <v>458983338.58999997</v>
      </c>
      <c r="W319" s="11">
        <v>55802353</v>
      </c>
      <c r="X319" s="12"/>
      <c r="Y319" s="12"/>
    </row>
    <row r="320" spans="2:25" x14ac:dyDescent="0.3">
      <c r="B320" s="14" t="s">
        <v>234</v>
      </c>
      <c r="C320" s="12"/>
      <c r="D320" s="12"/>
      <c r="E320" s="9" t="s">
        <v>33</v>
      </c>
      <c r="F320" s="14" t="s">
        <v>235</v>
      </c>
      <c r="G320" s="12"/>
      <c r="H320" s="12"/>
      <c r="I320" s="12"/>
      <c r="J320" s="12"/>
      <c r="K320" s="10">
        <v>72000000</v>
      </c>
      <c r="L320" s="10">
        <v>72000000</v>
      </c>
      <c r="M320" s="11">
        <v>0</v>
      </c>
      <c r="N320" s="12"/>
      <c r="O320" s="12"/>
      <c r="P320" s="11">
        <v>11180.2</v>
      </c>
      <c r="Q320" s="12"/>
      <c r="R320" s="12"/>
      <c r="S320" s="11">
        <v>70688819.799999997</v>
      </c>
      <c r="T320" s="12"/>
      <c r="U320" s="12"/>
      <c r="V320" s="10">
        <v>70688819.799999997</v>
      </c>
      <c r="W320" s="11">
        <v>1300000</v>
      </c>
      <c r="X320" s="12"/>
      <c r="Y320" s="12"/>
    </row>
    <row r="321" spans="2:25" x14ac:dyDescent="0.3">
      <c r="B321" s="14" t="s">
        <v>216</v>
      </c>
      <c r="C321" s="12"/>
      <c r="D321" s="12"/>
      <c r="E321" s="9" t="s">
        <v>33</v>
      </c>
      <c r="F321" s="14" t="s">
        <v>217</v>
      </c>
      <c r="G321" s="12"/>
      <c r="H321" s="12"/>
      <c r="I321" s="12"/>
      <c r="J321" s="12"/>
      <c r="K321" s="10">
        <v>168895582</v>
      </c>
      <c r="L321" s="10">
        <v>172951351</v>
      </c>
      <c r="M321" s="11">
        <v>0</v>
      </c>
      <c r="N321" s="12"/>
      <c r="O321" s="12"/>
      <c r="P321" s="11">
        <v>79386967.129999995</v>
      </c>
      <c r="Q321" s="12"/>
      <c r="R321" s="12"/>
      <c r="S321" s="11">
        <v>85060823.870000005</v>
      </c>
      <c r="T321" s="12"/>
      <c r="U321" s="12"/>
      <c r="V321" s="10">
        <v>71788731.730000004</v>
      </c>
      <c r="W321" s="11">
        <v>8503560</v>
      </c>
      <c r="X321" s="12"/>
      <c r="Y321" s="12"/>
    </row>
    <row r="322" spans="2:25" x14ac:dyDescent="0.3">
      <c r="B322" s="14" t="s">
        <v>224</v>
      </c>
      <c r="C322" s="12"/>
      <c r="D322" s="12"/>
      <c r="E322" s="9" t="s">
        <v>33</v>
      </c>
      <c r="F322" s="14" t="s">
        <v>225</v>
      </c>
      <c r="G322" s="12"/>
      <c r="H322" s="12"/>
      <c r="I322" s="12"/>
      <c r="J322" s="12"/>
      <c r="K322" s="10">
        <v>3236637</v>
      </c>
      <c r="L322" s="10">
        <v>3236637</v>
      </c>
      <c r="M322" s="11">
        <v>0</v>
      </c>
      <c r="N322" s="12"/>
      <c r="O322" s="12"/>
      <c r="P322" s="11">
        <v>1290136.8</v>
      </c>
      <c r="Q322" s="12"/>
      <c r="R322" s="12"/>
      <c r="S322" s="11">
        <v>1338496.2</v>
      </c>
      <c r="T322" s="12"/>
      <c r="U322" s="12"/>
      <c r="V322" s="10">
        <v>536110.19999999995</v>
      </c>
      <c r="W322" s="11">
        <v>608004</v>
      </c>
      <c r="X322" s="12"/>
      <c r="Y322" s="12"/>
    </row>
    <row r="323" spans="2:25" x14ac:dyDescent="0.3">
      <c r="B323" s="14" t="s">
        <v>218</v>
      </c>
      <c r="C323" s="12"/>
      <c r="D323" s="12"/>
      <c r="E323" s="9" t="s">
        <v>33</v>
      </c>
      <c r="F323" s="14" t="s">
        <v>219</v>
      </c>
      <c r="G323" s="12"/>
      <c r="H323" s="12"/>
      <c r="I323" s="12"/>
      <c r="J323" s="12"/>
      <c r="K323" s="10">
        <v>379833076</v>
      </c>
      <c r="L323" s="10">
        <v>379833076</v>
      </c>
      <c r="M323" s="11">
        <v>0</v>
      </c>
      <c r="N323" s="12"/>
      <c r="O323" s="12"/>
      <c r="P323" s="11">
        <v>103093189.26000001</v>
      </c>
      <c r="Q323" s="12"/>
      <c r="R323" s="12"/>
      <c r="S323" s="11">
        <v>86823348.739999995</v>
      </c>
      <c r="T323" s="12"/>
      <c r="U323" s="12"/>
      <c r="V323" s="10">
        <v>86823348.739999995</v>
      </c>
      <c r="W323" s="11">
        <v>189916538</v>
      </c>
      <c r="X323" s="12"/>
      <c r="Y323" s="12"/>
    </row>
    <row r="324" spans="2:25" x14ac:dyDescent="0.3">
      <c r="B324" s="15" t="s">
        <v>248</v>
      </c>
      <c r="C324" s="12"/>
      <c r="D324" s="12"/>
      <c r="E324" s="7" t="s">
        <v>28</v>
      </c>
      <c r="F324" s="15" t="s">
        <v>249</v>
      </c>
      <c r="G324" s="12"/>
      <c r="H324" s="12"/>
      <c r="I324" s="12"/>
      <c r="J324" s="12"/>
      <c r="K324" s="8">
        <v>1200000000</v>
      </c>
      <c r="L324" s="8">
        <v>1200000000</v>
      </c>
      <c r="M324" s="16">
        <v>0</v>
      </c>
      <c r="N324" s="12"/>
      <c r="O324" s="12"/>
      <c r="P324" s="16">
        <v>0</v>
      </c>
      <c r="Q324" s="12"/>
      <c r="R324" s="12"/>
      <c r="S324" s="16">
        <v>811000000</v>
      </c>
      <c r="T324" s="12"/>
      <c r="U324" s="12"/>
      <c r="V324" s="8">
        <v>811000000</v>
      </c>
      <c r="W324" s="16">
        <v>389000000</v>
      </c>
      <c r="X324" s="12"/>
      <c r="Y324" s="12"/>
    </row>
    <row r="325" spans="2:25" x14ac:dyDescent="0.3">
      <c r="B325" s="14" t="s">
        <v>250</v>
      </c>
      <c r="C325" s="12"/>
      <c r="D325" s="12"/>
      <c r="E325" s="9" t="s">
        <v>33</v>
      </c>
      <c r="F325" s="14" t="s">
        <v>251</v>
      </c>
      <c r="G325" s="12"/>
      <c r="H325" s="12"/>
      <c r="I325" s="12"/>
      <c r="J325" s="12"/>
      <c r="K325" s="10">
        <v>0</v>
      </c>
      <c r="L325" s="10">
        <v>0</v>
      </c>
      <c r="M325" s="11">
        <v>0</v>
      </c>
      <c r="N325" s="12"/>
      <c r="O325" s="12"/>
      <c r="P325" s="11">
        <v>0</v>
      </c>
      <c r="Q325" s="12"/>
      <c r="R325" s="12"/>
      <c r="S325" s="11">
        <v>0</v>
      </c>
      <c r="T325" s="12"/>
      <c r="U325" s="12"/>
      <c r="V325" s="10">
        <v>0</v>
      </c>
      <c r="W325" s="11">
        <v>0</v>
      </c>
      <c r="X325" s="12"/>
      <c r="Y325" s="12"/>
    </row>
    <row r="326" spans="2:25" x14ac:dyDescent="0.3">
      <c r="B326" s="14" t="s">
        <v>250</v>
      </c>
      <c r="C326" s="12"/>
      <c r="D326" s="12"/>
      <c r="E326" s="9" t="s">
        <v>188</v>
      </c>
      <c r="F326" s="14" t="s">
        <v>251</v>
      </c>
      <c r="G326" s="12"/>
      <c r="H326" s="12"/>
      <c r="I326" s="12"/>
      <c r="J326" s="12"/>
      <c r="K326" s="10">
        <v>1200000000</v>
      </c>
      <c r="L326" s="10">
        <v>1200000000</v>
      </c>
      <c r="M326" s="11">
        <v>0</v>
      </c>
      <c r="N326" s="12"/>
      <c r="O326" s="12"/>
      <c r="P326" s="11">
        <v>0</v>
      </c>
      <c r="Q326" s="12"/>
      <c r="R326" s="12"/>
      <c r="S326" s="11">
        <v>811000000</v>
      </c>
      <c r="T326" s="12"/>
      <c r="U326" s="12"/>
      <c r="V326" s="10">
        <v>811000000</v>
      </c>
      <c r="W326" s="11">
        <v>389000000</v>
      </c>
      <c r="X326" s="12"/>
      <c r="Y326" s="12"/>
    </row>
    <row r="327" spans="2:25" x14ac:dyDescent="0.3">
      <c r="B327" s="15" t="s">
        <v>252</v>
      </c>
      <c r="C327" s="12"/>
      <c r="D327" s="12"/>
      <c r="E327" s="7" t="s">
        <v>28</v>
      </c>
      <c r="F327" s="15" t="s">
        <v>253</v>
      </c>
      <c r="G327" s="12"/>
      <c r="H327" s="12"/>
      <c r="I327" s="12"/>
      <c r="J327" s="12"/>
      <c r="K327" s="8">
        <v>7163449000</v>
      </c>
      <c r="L327" s="8">
        <v>5010281380</v>
      </c>
      <c r="M327" s="16">
        <v>0</v>
      </c>
      <c r="N327" s="12"/>
      <c r="O327" s="12"/>
      <c r="P327" s="16">
        <v>36620911.979999997</v>
      </c>
      <c r="Q327" s="12"/>
      <c r="R327" s="12"/>
      <c r="S327" s="16">
        <v>113379088.02</v>
      </c>
      <c r="T327" s="12"/>
      <c r="U327" s="12"/>
      <c r="V327" s="8">
        <v>113379088.02</v>
      </c>
      <c r="W327" s="16">
        <v>4860281380</v>
      </c>
      <c r="X327" s="12"/>
      <c r="Y327" s="12"/>
    </row>
    <row r="328" spans="2:25" x14ac:dyDescent="0.3">
      <c r="B328" s="14" t="s">
        <v>254</v>
      </c>
      <c r="C328" s="12"/>
      <c r="D328" s="12"/>
      <c r="E328" s="9" t="s">
        <v>33</v>
      </c>
      <c r="F328" s="14" t="s">
        <v>255</v>
      </c>
      <c r="G328" s="12"/>
      <c r="H328" s="12"/>
      <c r="I328" s="12"/>
      <c r="J328" s="12"/>
      <c r="K328" s="10">
        <v>7013449000</v>
      </c>
      <c r="L328" s="10">
        <v>4762281380</v>
      </c>
      <c r="M328" s="11">
        <v>0</v>
      </c>
      <c r="N328" s="12"/>
      <c r="O328" s="12"/>
      <c r="P328" s="11">
        <v>0</v>
      </c>
      <c r="Q328" s="12"/>
      <c r="R328" s="12"/>
      <c r="S328" s="11">
        <v>0</v>
      </c>
      <c r="T328" s="12"/>
      <c r="U328" s="12"/>
      <c r="V328" s="10">
        <v>0</v>
      </c>
      <c r="W328" s="11">
        <v>4762281380</v>
      </c>
      <c r="X328" s="12"/>
      <c r="Y328" s="12"/>
    </row>
    <row r="329" spans="2:25" x14ac:dyDescent="0.3">
      <c r="B329" s="14" t="s">
        <v>256</v>
      </c>
      <c r="C329" s="12"/>
      <c r="D329" s="12"/>
      <c r="E329" s="9" t="s">
        <v>33</v>
      </c>
      <c r="F329" s="14" t="s">
        <v>257</v>
      </c>
      <c r="G329" s="12"/>
      <c r="H329" s="12"/>
      <c r="I329" s="12"/>
      <c r="J329" s="12"/>
      <c r="K329" s="10">
        <v>150000000</v>
      </c>
      <c r="L329" s="10">
        <v>248000000</v>
      </c>
      <c r="M329" s="11">
        <v>0</v>
      </c>
      <c r="N329" s="12"/>
      <c r="O329" s="12"/>
      <c r="P329" s="11">
        <v>36620911.979999997</v>
      </c>
      <c r="Q329" s="12"/>
      <c r="R329" s="12"/>
      <c r="S329" s="11">
        <v>113379088.02</v>
      </c>
      <c r="T329" s="12"/>
      <c r="U329" s="12"/>
      <c r="V329" s="10">
        <v>113379088.02</v>
      </c>
      <c r="W329" s="11">
        <v>98000000</v>
      </c>
      <c r="X329" s="12"/>
      <c r="Y329" s="12"/>
    </row>
    <row r="330" spans="2:25" x14ac:dyDescent="0.3">
      <c r="B330" s="18" t="s">
        <v>258</v>
      </c>
      <c r="C330" s="12"/>
      <c r="D330" s="12"/>
      <c r="E330" s="5" t="s">
        <v>28</v>
      </c>
      <c r="F330" s="19" t="s">
        <v>259</v>
      </c>
      <c r="G330" s="12"/>
      <c r="H330" s="12"/>
      <c r="I330" s="12"/>
      <c r="J330" s="12"/>
      <c r="K330" s="6">
        <v>60448552342</v>
      </c>
      <c r="L330" s="6">
        <v>60448552342</v>
      </c>
      <c r="M330" s="17">
        <v>16121499.220000001</v>
      </c>
      <c r="N330" s="12"/>
      <c r="O330" s="12"/>
      <c r="P330" s="17">
        <v>5343499349.1700001</v>
      </c>
      <c r="Q330" s="12"/>
      <c r="R330" s="12"/>
      <c r="S330" s="17">
        <v>25006192496.189999</v>
      </c>
      <c r="T330" s="12"/>
      <c r="U330" s="12"/>
      <c r="V330" s="6">
        <v>24946554432.630001</v>
      </c>
      <c r="W330" s="17">
        <v>30082738997.419998</v>
      </c>
      <c r="X330" s="12"/>
      <c r="Y330" s="12"/>
    </row>
    <row r="331" spans="2:25" x14ac:dyDescent="0.3">
      <c r="B331" s="15" t="s">
        <v>30</v>
      </c>
      <c r="C331" s="12"/>
      <c r="D331" s="12"/>
      <c r="E331" s="7" t="s">
        <v>28</v>
      </c>
      <c r="F331" s="15" t="s">
        <v>31</v>
      </c>
      <c r="G331" s="12"/>
      <c r="H331" s="12"/>
      <c r="I331" s="12"/>
      <c r="J331" s="12"/>
      <c r="K331" s="8">
        <v>53161776255</v>
      </c>
      <c r="L331" s="8">
        <v>53900787058</v>
      </c>
      <c r="M331" s="16">
        <v>0</v>
      </c>
      <c r="N331" s="12"/>
      <c r="O331" s="12"/>
      <c r="P331" s="16">
        <v>3330613611.6399999</v>
      </c>
      <c r="Q331" s="12"/>
      <c r="R331" s="12"/>
      <c r="S331" s="16">
        <v>23586854651.560001</v>
      </c>
      <c r="T331" s="12"/>
      <c r="U331" s="12"/>
      <c r="V331" s="8">
        <v>23561308177.91</v>
      </c>
      <c r="W331" s="16">
        <v>26983318794.799999</v>
      </c>
      <c r="X331" s="12"/>
      <c r="Y331" s="12"/>
    </row>
    <row r="332" spans="2:25" x14ac:dyDescent="0.3">
      <c r="B332" s="14" t="s">
        <v>49</v>
      </c>
      <c r="C332" s="12"/>
      <c r="D332" s="12"/>
      <c r="E332" s="9" t="s">
        <v>33</v>
      </c>
      <c r="F332" s="14" t="s">
        <v>50</v>
      </c>
      <c r="G332" s="12"/>
      <c r="H332" s="12"/>
      <c r="I332" s="12"/>
      <c r="J332" s="12"/>
      <c r="K332" s="10">
        <v>3196356599</v>
      </c>
      <c r="L332" s="10">
        <v>3241327186</v>
      </c>
      <c r="M332" s="11">
        <v>0</v>
      </c>
      <c r="N332" s="12"/>
      <c r="O332" s="12"/>
      <c r="P332" s="11">
        <v>0</v>
      </c>
      <c r="Q332" s="12"/>
      <c r="R332" s="12"/>
      <c r="S332" s="11">
        <v>13570928.01</v>
      </c>
      <c r="T332" s="12"/>
      <c r="U332" s="12"/>
      <c r="V332" s="10">
        <v>13570928.01</v>
      </c>
      <c r="W332" s="11">
        <v>3227756257.9899998</v>
      </c>
      <c r="X332" s="12"/>
      <c r="Y332" s="12"/>
    </row>
    <row r="333" spans="2:25" x14ac:dyDescent="0.3">
      <c r="B333" s="14" t="s">
        <v>55</v>
      </c>
      <c r="C333" s="12"/>
      <c r="D333" s="12"/>
      <c r="E333" s="9" t="s">
        <v>33</v>
      </c>
      <c r="F333" s="14" t="s">
        <v>56</v>
      </c>
      <c r="G333" s="12"/>
      <c r="H333" s="12"/>
      <c r="I333" s="12"/>
      <c r="J333" s="12"/>
      <c r="K333" s="10">
        <v>575344188</v>
      </c>
      <c r="L333" s="10">
        <v>583438894</v>
      </c>
      <c r="M333" s="11">
        <v>0</v>
      </c>
      <c r="N333" s="12"/>
      <c r="O333" s="12"/>
      <c r="P333" s="11">
        <v>32976492.879999999</v>
      </c>
      <c r="Q333" s="12"/>
      <c r="R333" s="12"/>
      <c r="S333" s="11">
        <v>254695601.12</v>
      </c>
      <c r="T333" s="12"/>
      <c r="U333" s="12"/>
      <c r="V333" s="10">
        <v>254695601.12</v>
      </c>
      <c r="W333" s="11">
        <v>295766800</v>
      </c>
      <c r="X333" s="12"/>
      <c r="Y333" s="12"/>
    </row>
    <row r="334" spans="2:25" x14ac:dyDescent="0.3">
      <c r="B334" s="14" t="s">
        <v>57</v>
      </c>
      <c r="C334" s="12"/>
      <c r="D334" s="12"/>
      <c r="E334" s="9" t="s">
        <v>33</v>
      </c>
      <c r="F334" s="14" t="s">
        <v>58</v>
      </c>
      <c r="G334" s="12"/>
      <c r="H334" s="12"/>
      <c r="I334" s="12"/>
      <c r="J334" s="12"/>
      <c r="K334" s="10">
        <v>1150688375</v>
      </c>
      <c r="L334" s="10">
        <v>1166877786</v>
      </c>
      <c r="M334" s="11">
        <v>0</v>
      </c>
      <c r="N334" s="12"/>
      <c r="O334" s="12"/>
      <c r="P334" s="11">
        <v>55952986.380000003</v>
      </c>
      <c r="Q334" s="12"/>
      <c r="R334" s="12"/>
      <c r="S334" s="11">
        <v>519391201.12</v>
      </c>
      <c r="T334" s="12"/>
      <c r="U334" s="12"/>
      <c r="V334" s="10">
        <v>519391201.12</v>
      </c>
      <c r="W334" s="11">
        <v>591533598.5</v>
      </c>
      <c r="X334" s="12"/>
      <c r="Y334" s="12"/>
    </row>
    <row r="335" spans="2:25" x14ac:dyDescent="0.3">
      <c r="B335" s="14" t="s">
        <v>59</v>
      </c>
      <c r="C335" s="12"/>
      <c r="D335" s="12"/>
      <c r="E335" s="9" t="s">
        <v>33</v>
      </c>
      <c r="F335" s="14" t="s">
        <v>60</v>
      </c>
      <c r="G335" s="12"/>
      <c r="H335" s="12"/>
      <c r="I335" s="12"/>
      <c r="J335" s="12"/>
      <c r="K335" s="10">
        <v>191781396</v>
      </c>
      <c r="L335" s="10">
        <v>194479632</v>
      </c>
      <c r="M335" s="11">
        <v>0</v>
      </c>
      <c r="N335" s="12"/>
      <c r="O335" s="12"/>
      <c r="P335" s="11">
        <v>14325496.880000001</v>
      </c>
      <c r="Q335" s="12"/>
      <c r="R335" s="12"/>
      <c r="S335" s="11">
        <v>81565201.120000005</v>
      </c>
      <c r="T335" s="12"/>
      <c r="U335" s="12"/>
      <c r="V335" s="10">
        <v>81565201.120000005</v>
      </c>
      <c r="W335" s="11">
        <v>98588934</v>
      </c>
      <c r="X335" s="12"/>
      <c r="Y335" s="12"/>
    </row>
    <row r="336" spans="2:25" x14ac:dyDescent="0.3">
      <c r="B336" s="14" t="s">
        <v>61</v>
      </c>
      <c r="C336" s="12"/>
      <c r="D336" s="12"/>
      <c r="E336" s="9" t="s">
        <v>33</v>
      </c>
      <c r="F336" s="14" t="s">
        <v>62</v>
      </c>
      <c r="G336" s="12"/>
      <c r="H336" s="12"/>
      <c r="I336" s="12"/>
      <c r="J336" s="12"/>
      <c r="K336" s="10">
        <v>3547955824</v>
      </c>
      <c r="L336" s="10">
        <v>3597873173</v>
      </c>
      <c r="M336" s="11">
        <v>0</v>
      </c>
      <c r="N336" s="12"/>
      <c r="O336" s="12"/>
      <c r="P336" s="11">
        <v>240021706.09</v>
      </c>
      <c r="Q336" s="12"/>
      <c r="R336" s="12"/>
      <c r="S336" s="11">
        <v>1533956205.9100001</v>
      </c>
      <c r="T336" s="12"/>
      <c r="U336" s="12"/>
      <c r="V336" s="10">
        <v>1533956205.9100001</v>
      </c>
      <c r="W336" s="11">
        <v>1823895261</v>
      </c>
      <c r="X336" s="12"/>
      <c r="Y336" s="12"/>
    </row>
    <row r="337" spans="2:25" x14ac:dyDescent="0.3">
      <c r="B337" s="14" t="s">
        <v>45</v>
      </c>
      <c r="C337" s="12"/>
      <c r="D337" s="12"/>
      <c r="E337" s="9" t="s">
        <v>33</v>
      </c>
      <c r="F337" s="14" t="s">
        <v>46</v>
      </c>
      <c r="G337" s="12"/>
      <c r="H337" s="12"/>
      <c r="I337" s="12"/>
      <c r="J337" s="12"/>
      <c r="K337" s="10">
        <v>7375349077</v>
      </c>
      <c r="L337" s="10">
        <v>7413427540</v>
      </c>
      <c r="M337" s="11">
        <v>0</v>
      </c>
      <c r="N337" s="12"/>
      <c r="O337" s="12"/>
      <c r="P337" s="11">
        <v>0</v>
      </c>
      <c r="Q337" s="12"/>
      <c r="R337" s="12"/>
      <c r="S337" s="11">
        <v>2887443818.0999999</v>
      </c>
      <c r="T337" s="12"/>
      <c r="U337" s="12"/>
      <c r="V337" s="10">
        <v>2887443818.0999999</v>
      </c>
      <c r="W337" s="11">
        <v>4525983721.8999996</v>
      </c>
      <c r="X337" s="12"/>
      <c r="Y337" s="12"/>
    </row>
    <row r="338" spans="2:25" x14ac:dyDescent="0.3">
      <c r="B338" s="14" t="s">
        <v>32</v>
      </c>
      <c r="C338" s="12"/>
      <c r="D338" s="12"/>
      <c r="E338" s="9" t="s">
        <v>33</v>
      </c>
      <c r="F338" s="14" t="s">
        <v>34</v>
      </c>
      <c r="G338" s="12"/>
      <c r="H338" s="12"/>
      <c r="I338" s="12"/>
      <c r="J338" s="12"/>
      <c r="K338" s="10">
        <v>6782563666</v>
      </c>
      <c r="L338" s="10">
        <v>6863348916</v>
      </c>
      <c r="M338" s="11">
        <v>0</v>
      </c>
      <c r="N338" s="12"/>
      <c r="O338" s="12"/>
      <c r="P338" s="11">
        <v>0</v>
      </c>
      <c r="Q338" s="12"/>
      <c r="R338" s="12"/>
      <c r="S338" s="11">
        <v>2619884598.98</v>
      </c>
      <c r="T338" s="12"/>
      <c r="U338" s="12"/>
      <c r="V338" s="10">
        <v>2619884598.98</v>
      </c>
      <c r="W338" s="11">
        <v>4243464317.02</v>
      </c>
      <c r="X338" s="12"/>
      <c r="Y338" s="12"/>
    </row>
    <row r="339" spans="2:25" x14ac:dyDescent="0.3">
      <c r="B339" s="14" t="s">
        <v>35</v>
      </c>
      <c r="C339" s="12"/>
      <c r="D339" s="12"/>
      <c r="E339" s="9" t="s">
        <v>33</v>
      </c>
      <c r="F339" s="14" t="s">
        <v>36</v>
      </c>
      <c r="G339" s="12"/>
      <c r="H339" s="12"/>
      <c r="I339" s="12"/>
      <c r="J339" s="12"/>
      <c r="K339" s="10">
        <v>4756347401</v>
      </c>
      <c r="L339" s="10">
        <v>4779411278</v>
      </c>
      <c r="M339" s="11">
        <v>0</v>
      </c>
      <c r="N339" s="12"/>
      <c r="O339" s="12"/>
      <c r="P339" s="11">
        <v>0</v>
      </c>
      <c r="Q339" s="12"/>
      <c r="R339" s="12"/>
      <c r="S339" s="11">
        <v>1886489638.54</v>
      </c>
      <c r="T339" s="12"/>
      <c r="U339" s="12"/>
      <c r="V339" s="10">
        <v>1886489638.54</v>
      </c>
      <c r="W339" s="11">
        <v>2892921639.46</v>
      </c>
      <c r="X339" s="12"/>
      <c r="Y339" s="12"/>
    </row>
    <row r="340" spans="2:25" x14ac:dyDescent="0.3">
      <c r="B340" s="14" t="s">
        <v>37</v>
      </c>
      <c r="C340" s="12"/>
      <c r="D340" s="12"/>
      <c r="E340" s="9" t="s">
        <v>33</v>
      </c>
      <c r="F340" s="14" t="s">
        <v>38</v>
      </c>
      <c r="G340" s="12"/>
      <c r="H340" s="12"/>
      <c r="I340" s="12"/>
      <c r="J340" s="12"/>
      <c r="K340" s="10">
        <v>172348759</v>
      </c>
      <c r="L340" s="10">
        <v>174747107</v>
      </c>
      <c r="M340" s="11">
        <v>0</v>
      </c>
      <c r="N340" s="12"/>
      <c r="O340" s="12"/>
      <c r="P340" s="11">
        <v>0</v>
      </c>
      <c r="Q340" s="12"/>
      <c r="R340" s="12"/>
      <c r="S340" s="11">
        <v>32036068.379999999</v>
      </c>
      <c r="T340" s="12"/>
      <c r="U340" s="12"/>
      <c r="V340" s="10">
        <v>32036068.379999999</v>
      </c>
      <c r="W340" s="11">
        <v>142711038.62</v>
      </c>
      <c r="X340" s="12"/>
      <c r="Y340" s="12"/>
    </row>
    <row r="341" spans="2:25" x14ac:dyDescent="0.3">
      <c r="B341" s="14" t="s">
        <v>39</v>
      </c>
      <c r="C341" s="12"/>
      <c r="D341" s="12"/>
      <c r="E341" s="9" t="s">
        <v>33</v>
      </c>
      <c r="F341" s="14" t="s">
        <v>40</v>
      </c>
      <c r="G341" s="12"/>
      <c r="H341" s="12"/>
      <c r="I341" s="12"/>
      <c r="J341" s="12"/>
      <c r="K341" s="10">
        <v>607388889</v>
      </c>
      <c r="L341" s="10">
        <v>638924204</v>
      </c>
      <c r="M341" s="11">
        <v>0</v>
      </c>
      <c r="N341" s="12"/>
      <c r="O341" s="12"/>
      <c r="P341" s="11">
        <v>0</v>
      </c>
      <c r="Q341" s="12"/>
      <c r="R341" s="12"/>
      <c r="S341" s="11">
        <v>288524118.07999998</v>
      </c>
      <c r="T341" s="12"/>
      <c r="U341" s="12"/>
      <c r="V341" s="10">
        <v>288524118.07999998</v>
      </c>
      <c r="W341" s="11">
        <v>350400085.92000002</v>
      </c>
      <c r="X341" s="12"/>
      <c r="Y341" s="12"/>
    </row>
    <row r="342" spans="2:25" x14ac:dyDescent="0.3">
      <c r="B342" s="14" t="s">
        <v>41</v>
      </c>
      <c r="C342" s="12"/>
      <c r="D342" s="12"/>
      <c r="E342" s="9" t="s">
        <v>33</v>
      </c>
      <c r="F342" s="14" t="s">
        <v>42</v>
      </c>
      <c r="G342" s="12"/>
      <c r="H342" s="12"/>
      <c r="I342" s="12"/>
      <c r="J342" s="12"/>
      <c r="K342" s="10">
        <v>1021541954</v>
      </c>
      <c r="L342" s="10">
        <v>1051166403</v>
      </c>
      <c r="M342" s="11">
        <v>0</v>
      </c>
      <c r="N342" s="12"/>
      <c r="O342" s="12"/>
      <c r="P342" s="11">
        <v>0</v>
      </c>
      <c r="Q342" s="12"/>
      <c r="R342" s="12"/>
      <c r="S342" s="11">
        <v>715627255.50999999</v>
      </c>
      <c r="T342" s="12"/>
      <c r="U342" s="12"/>
      <c r="V342" s="10">
        <v>715627255.50999999</v>
      </c>
      <c r="W342" s="11">
        <v>335539147.49000001</v>
      </c>
      <c r="X342" s="12"/>
      <c r="Y342" s="12"/>
    </row>
    <row r="343" spans="2:25" x14ac:dyDescent="0.3">
      <c r="B343" s="14" t="s">
        <v>43</v>
      </c>
      <c r="C343" s="12"/>
      <c r="D343" s="12"/>
      <c r="E343" s="9" t="s">
        <v>33</v>
      </c>
      <c r="F343" s="14" t="s">
        <v>44</v>
      </c>
      <c r="G343" s="12"/>
      <c r="H343" s="12"/>
      <c r="I343" s="12"/>
      <c r="J343" s="12"/>
      <c r="K343" s="10">
        <v>14723526114</v>
      </c>
      <c r="L343" s="10">
        <v>14916191634</v>
      </c>
      <c r="M343" s="11">
        <v>0</v>
      </c>
      <c r="N343" s="12"/>
      <c r="O343" s="12"/>
      <c r="P343" s="11">
        <v>0</v>
      </c>
      <c r="Q343" s="12"/>
      <c r="R343" s="12"/>
      <c r="S343" s="11">
        <v>6853043731.9899998</v>
      </c>
      <c r="T343" s="12"/>
      <c r="U343" s="12"/>
      <c r="V343" s="10">
        <v>6853043731.9899998</v>
      </c>
      <c r="W343" s="11">
        <v>8063147902.0100002</v>
      </c>
      <c r="X343" s="12"/>
      <c r="Y343" s="12"/>
    </row>
    <row r="344" spans="2:25" x14ac:dyDescent="0.3">
      <c r="B344" s="14" t="s">
        <v>47</v>
      </c>
      <c r="C344" s="12"/>
      <c r="D344" s="12"/>
      <c r="E344" s="9" t="s">
        <v>33</v>
      </c>
      <c r="F344" s="14" t="s">
        <v>48</v>
      </c>
      <c r="G344" s="12"/>
      <c r="H344" s="12"/>
      <c r="I344" s="12"/>
      <c r="J344" s="12"/>
      <c r="K344" s="10">
        <v>2926582044</v>
      </c>
      <c r="L344" s="10">
        <v>3068078025</v>
      </c>
      <c r="M344" s="11">
        <v>0</v>
      </c>
      <c r="N344" s="12"/>
      <c r="O344" s="12"/>
      <c r="P344" s="11">
        <v>0</v>
      </c>
      <c r="Q344" s="12"/>
      <c r="R344" s="12"/>
      <c r="S344" s="11">
        <v>2989570712.1100001</v>
      </c>
      <c r="T344" s="12"/>
      <c r="U344" s="12"/>
      <c r="V344" s="10">
        <v>2989570712.1100001</v>
      </c>
      <c r="W344" s="11">
        <v>78507312.890000001</v>
      </c>
      <c r="X344" s="12"/>
      <c r="Y344" s="12"/>
    </row>
    <row r="345" spans="2:25" x14ac:dyDescent="0.3">
      <c r="B345" s="14" t="s">
        <v>232</v>
      </c>
      <c r="C345" s="12"/>
      <c r="D345" s="12"/>
      <c r="E345" s="9" t="s">
        <v>33</v>
      </c>
      <c r="F345" s="14" t="s">
        <v>233</v>
      </c>
      <c r="G345" s="12"/>
      <c r="H345" s="12"/>
      <c r="I345" s="12"/>
      <c r="J345" s="12"/>
      <c r="K345" s="10">
        <v>165278</v>
      </c>
      <c r="L345" s="10">
        <v>165278</v>
      </c>
      <c r="M345" s="11">
        <v>0</v>
      </c>
      <c r="N345" s="12"/>
      <c r="O345" s="12"/>
      <c r="P345" s="11">
        <v>0</v>
      </c>
      <c r="Q345" s="12"/>
      <c r="R345" s="12"/>
      <c r="S345" s="11">
        <v>0</v>
      </c>
      <c r="T345" s="12"/>
      <c r="U345" s="12"/>
      <c r="V345" s="10">
        <v>0</v>
      </c>
      <c r="W345" s="11">
        <v>165278</v>
      </c>
      <c r="X345" s="12"/>
      <c r="Y345" s="12"/>
    </row>
    <row r="346" spans="2:25" x14ac:dyDescent="0.3">
      <c r="B346" s="14" t="s">
        <v>51</v>
      </c>
      <c r="C346" s="12"/>
      <c r="D346" s="12"/>
      <c r="E346" s="9" t="s">
        <v>33</v>
      </c>
      <c r="F346" s="14" t="s">
        <v>52</v>
      </c>
      <c r="G346" s="12"/>
      <c r="H346" s="12"/>
      <c r="I346" s="12"/>
      <c r="J346" s="12"/>
      <c r="K346" s="10">
        <v>5507961691</v>
      </c>
      <c r="L346" s="10">
        <v>5585455002</v>
      </c>
      <c r="M346" s="11">
        <v>0</v>
      </c>
      <c r="N346" s="12"/>
      <c r="O346" s="12"/>
      <c r="P346" s="11">
        <v>2970717012.4899998</v>
      </c>
      <c r="Q346" s="12"/>
      <c r="R346" s="12"/>
      <c r="S346" s="11">
        <v>2614737989.5100002</v>
      </c>
      <c r="T346" s="12"/>
      <c r="U346" s="12"/>
      <c r="V346" s="10">
        <v>2614737989.5100002</v>
      </c>
      <c r="W346" s="11">
        <v>0</v>
      </c>
      <c r="X346" s="12"/>
      <c r="Y346" s="12"/>
    </row>
    <row r="347" spans="2:25" x14ac:dyDescent="0.3">
      <c r="B347" s="14" t="s">
        <v>53</v>
      </c>
      <c r="C347" s="12"/>
      <c r="D347" s="12"/>
      <c r="E347" s="9" t="s">
        <v>33</v>
      </c>
      <c r="F347" s="14" t="s">
        <v>54</v>
      </c>
      <c r="G347" s="12"/>
      <c r="H347" s="12"/>
      <c r="I347" s="12"/>
      <c r="J347" s="12"/>
      <c r="K347" s="10">
        <v>625875000</v>
      </c>
      <c r="L347" s="10">
        <v>625875000</v>
      </c>
      <c r="M347" s="11">
        <v>0</v>
      </c>
      <c r="N347" s="12"/>
      <c r="O347" s="12"/>
      <c r="P347" s="11">
        <v>16619916.92</v>
      </c>
      <c r="Q347" s="12"/>
      <c r="R347" s="12"/>
      <c r="S347" s="11">
        <v>296317583.07999998</v>
      </c>
      <c r="T347" s="12"/>
      <c r="U347" s="12"/>
      <c r="V347" s="10">
        <v>270771109.43000001</v>
      </c>
      <c r="W347" s="11">
        <v>312937500</v>
      </c>
      <c r="X347" s="12"/>
      <c r="Y347" s="12"/>
    </row>
    <row r="348" spans="2:25" x14ac:dyDescent="0.3">
      <c r="B348" s="15" t="s">
        <v>63</v>
      </c>
      <c r="C348" s="12"/>
      <c r="D348" s="12"/>
      <c r="E348" s="7" t="s">
        <v>28</v>
      </c>
      <c r="F348" s="15" t="s">
        <v>64</v>
      </c>
      <c r="G348" s="12"/>
      <c r="H348" s="12"/>
      <c r="I348" s="12"/>
      <c r="J348" s="12"/>
      <c r="K348" s="8">
        <v>3175064824</v>
      </c>
      <c r="L348" s="8">
        <v>3160189993.1999998</v>
      </c>
      <c r="M348" s="16">
        <v>5025202.01</v>
      </c>
      <c r="N348" s="12"/>
      <c r="O348" s="12"/>
      <c r="P348" s="16">
        <v>1374736898.71</v>
      </c>
      <c r="Q348" s="12"/>
      <c r="R348" s="12"/>
      <c r="S348" s="16">
        <v>806006607.67999995</v>
      </c>
      <c r="T348" s="12"/>
      <c r="U348" s="12"/>
      <c r="V348" s="8">
        <v>783576791.76999998</v>
      </c>
      <c r="W348" s="16">
        <v>974421284.79999995</v>
      </c>
      <c r="X348" s="12"/>
      <c r="Y348" s="12"/>
    </row>
    <row r="349" spans="2:25" x14ac:dyDescent="0.3">
      <c r="B349" s="14" t="s">
        <v>65</v>
      </c>
      <c r="C349" s="12"/>
      <c r="D349" s="12"/>
      <c r="E349" s="9" t="s">
        <v>33</v>
      </c>
      <c r="F349" s="14" t="s">
        <v>66</v>
      </c>
      <c r="G349" s="12"/>
      <c r="H349" s="12"/>
      <c r="I349" s="12"/>
      <c r="J349" s="12"/>
      <c r="K349" s="10">
        <v>3102384</v>
      </c>
      <c r="L349" s="10">
        <v>3102384</v>
      </c>
      <c r="M349" s="11">
        <v>86965.51</v>
      </c>
      <c r="N349" s="12"/>
      <c r="O349" s="12"/>
      <c r="P349" s="11">
        <v>462999.99</v>
      </c>
      <c r="Q349" s="12"/>
      <c r="R349" s="12"/>
      <c r="S349" s="11">
        <v>0</v>
      </c>
      <c r="T349" s="12"/>
      <c r="U349" s="12"/>
      <c r="V349" s="10">
        <v>0</v>
      </c>
      <c r="W349" s="11">
        <v>2552418.5</v>
      </c>
      <c r="X349" s="12"/>
      <c r="Y349" s="12"/>
    </row>
    <row r="350" spans="2:25" x14ac:dyDescent="0.3">
      <c r="B350" s="14" t="s">
        <v>107</v>
      </c>
      <c r="C350" s="12"/>
      <c r="D350" s="12"/>
      <c r="E350" s="9" t="s">
        <v>33</v>
      </c>
      <c r="F350" s="14" t="s">
        <v>108</v>
      </c>
      <c r="G350" s="12"/>
      <c r="H350" s="12"/>
      <c r="I350" s="12"/>
      <c r="J350" s="12"/>
      <c r="K350" s="10">
        <v>10089994</v>
      </c>
      <c r="L350" s="10">
        <v>5089994</v>
      </c>
      <c r="M350" s="11">
        <v>2263026.4900000002</v>
      </c>
      <c r="N350" s="12"/>
      <c r="O350" s="12"/>
      <c r="P350" s="11">
        <v>0</v>
      </c>
      <c r="Q350" s="12"/>
      <c r="R350" s="12"/>
      <c r="S350" s="11">
        <v>0</v>
      </c>
      <c r="T350" s="12"/>
      <c r="U350" s="12"/>
      <c r="V350" s="10">
        <v>0</v>
      </c>
      <c r="W350" s="11">
        <v>2826967.51</v>
      </c>
      <c r="X350" s="12"/>
      <c r="Y350" s="12"/>
    </row>
    <row r="351" spans="2:25" x14ac:dyDescent="0.3">
      <c r="B351" s="14" t="s">
        <v>121</v>
      </c>
      <c r="C351" s="12"/>
      <c r="D351" s="12"/>
      <c r="E351" s="9" t="s">
        <v>33</v>
      </c>
      <c r="F351" s="14" t="s">
        <v>122</v>
      </c>
      <c r="G351" s="12"/>
      <c r="H351" s="12"/>
      <c r="I351" s="12"/>
      <c r="J351" s="12"/>
      <c r="K351" s="10">
        <v>1630230</v>
      </c>
      <c r="L351" s="10">
        <v>1561230</v>
      </c>
      <c r="M351" s="11">
        <v>100700</v>
      </c>
      <c r="N351" s="12"/>
      <c r="O351" s="12"/>
      <c r="P351" s="11">
        <v>339646</v>
      </c>
      <c r="Q351" s="12"/>
      <c r="R351" s="12"/>
      <c r="S351" s="11">
        <v>227469</v>
      </c>
      <c r="T351" s="12"/>
      <c r="U351" s="12"/>
      <c r="V351" s="10">
        <v>227469</v>
      </c>
      <c r="W351" s="11">
        <v>893415</v>
      </c>
      <c r="X351" s="12"/>
      <c r="Y351" s="12"/>
    </row>
    <row r="352" spans="2:25" x14ac:dyDescent="0.3">
      <c r="B352" s="14" t="s">
        <v>117</v>
      </c>
      <c r="C352" s="12"/>
      <c r="D352" s="12"/>
      <c r="E352" s="9" t="s">
        <v>33</v>
      </c>
      <c r="F352" s="14" t="s">
        <v>118</v>
      </c>
      <c r="G352" s="12"/>
      <c r="H352" s="12"/>
      <c r="I352" s="12"/>
      <c r="J352" s="12"/>
      <c r="K352" s="10">
        <v>20185563</v>
      </c>
      <c r="L352" s="10">
        <v>22176211.52</v>
      </c>
      <c r="M352" s="11">
        <v>0</v>
      </c>
      <c r="N352" s="12"/>
      <c r="O352" s="12"/>
      <c r="P352" s="11">
        <v>10067741.08</v>
      </c>
      <c r="Q352" s="12"/>
      <c r="R352" s="12"/>
      <c r="S352" s="11">
        <v>2499037.59</v>
      </c>
      <c r="T352" s="12"/>
      <c r="U352" s="12"/>
      <c r="V352" s="10">
        <v>2499037.59</v>
      </c>
      <c r="W352" s="11">
        <v>9609432.8499999996</v>
      </c>
      <c r="X352" s="12"/>
      <c r="Y352" s="12"/>
    </row>
    <row r="353" spans="2:25" x14ac:dyDescent="0.3">
      <c r="B353" s="14" t="s">
        <v>115</v>
      </c>
      <c r="C353" s="12"/>
      <c r="D353" s="12"/>
      <c r="E353" s="9" t="s">
        <v>33</v>
      </c>
      <c r="F353" s="14" t="s">
        <v>116</v>
      </c>
      <c r="G353" s="12"/>
      <c r="H353" s="12"/>
      <c r="I353" s="12"/>
      <c r="J353" s="12"/>
      <c r="K353" s="10">
        <v>2211000</v>
      </c>
      <c r="L353" s="10">
        <v>1479759</v>
      </c>
      <c r="M353" s="11">
        <v>0</v>
      </c>
      <c r="N353" s="12"/>
      <c r="O353" s="12"/>
      <c r="P353" s="11">
        <v>375000</v>
      </c>
      <c r="Q353" s="12"/>
      <c r="R353" s="12"/>
      <c r="S353" s="11">
        <v>0</v>
      </c>
      <c r="T353" s="12"/>
      <c r="U353" s="12"/>
      <c r="V353" s="10">
        <v>0</v>
      </c>
      <c r="W353" s="11">
        <v>1104759</v>
      </c>
      <c r="X353" s="12"/>
      <c r="Y353" s="12"/>
    </row>
    <row r="354" spans="2:25" x14ac:dyDescent="0.3">
      <c r="B354" s="14" t="s">
        <v>125</v>
      </c>
      <c r="C354" s="12"/>
      <c r="D354" s="12"/>
      <c r="E354" s="9" t="s">
        <v>33</v>
      </c>
      <c r="F354" s="14" t="s">
        <v>126</v>
      </c>
      <c r="G354" s="12"/>
      <c r="H354" s="12"/>
      <c r="I354" s="12"/>
      <c r="J354" s="12"/>
      <c r="K354" s="10">
        <v>24749610</v>
      </c>
      <c r="L354" s="10">
        <v>26519097</v>
      </c>
      <c r="M354" s="11">
        <v>0</v>
      </c>
      <c r="N354" s="12"/>
      <c r="O354" s="12"/>
      <c r="P354" s="11">
        <v>13007487.01</v>
      </c>
      <c r="Q354" s="12"/>
      <c r="R354" s="12"/>
      <c r="S354" s="11">
        <v>3952629.75</v>
      </c>
      <c r="T354" s="12"/>
      <c r="U354" s="12"/>
      <c r="V354" s="10">
        <v>3952629.75</v>
      </c>
      <c r="W354" s="11">
        <v>9558980.2400000002</v>
      </c>
      <c r="X354" s="12"/>
      <c r="Y354" s="12"/>
    </row>
    <row r="355" spans="2:25" x14ac:dyDescent="0.3">
      <c r="B355" s="14" t="s">
        <v>91</v>
      </c>
      <c r="C355" s="12"/>
      <c r="D355" s="12"/>
      <c r="E355" s="9" t="s">
        <v>33</v>
      </c>
      <c r="F355" s="14" t="s">
        <v>92</v>
      </c>
      <c r="G355" s="12"/>
      <c r="H355" s="12"/>
      <c r="I355" s="12"/>
      <c r="J355" s="12"/>
      <c r="K355" s="10">
        <v>5618417</v>
      </c>
      <c r="L355" s="10">
        <v>5203099.5</v>
      </c>
      <c r="M355" s="11">
        <v>0</v>
      </c>
      <c r="N355" s="12"/>
      <c r="O355" s="12"/>
      <c r="P355" s="11">
        <v>1154087</v>
      </c>
      <c r="Q355" s="12"/>
      <c r="R355" s="12"/>
      <c r="S355" s="11">
        <v>489897.48</v>
      </c>
      <c r="T355" s="12"/>
      <c r="U355" s="12"/>
      <c r="V355" s="10">
        <v>489897.48</v>
      </c>
      <c r="W355" s="11">
        <v>3559115.02</v>
      </c>
      <c r="X355" s="12"/>
      <c r="Y355" s="12"/>
    </row>
    <row r="356" spans="2:25" x14ac:dyDescent="0.3">
      <c r="B356" s="14" t="s">
        <v>133</v>
      </c>
      <c r="C356" s="12"/>
      <c r="D356" s="12"/>
      <c r="E356" s="9" t="s">
        <v>33</v>
      </c>
      <c r="F356" s="14" t="s">
        <v>134</v>
      </c>
      <c r="G356" s="12"/>
      <c r="H356" s="12"/>
      <c r="I356" s="12"/>
      <c r="J356" s="12"/>
      <c r="K356" s="10">
        <v>5150000</v>
      </c>
      <c r="L356" s="10">
        <v>5150000</v>
      </c>
      <c r="M356" s="11">
        <v>1213498.95</v>
      </c>
      <c r="N356" s="12"/>
      <c r="O356" s="12"/>
      <c r="P356" s="11">
        <v>0</v>
      </c>
      <c r="Q356" s="12"/>
      <c r="R356" s="12"/>
      <c r="S356" s="11">
        <v>0</v>
      </c>
      <c r="T356" s="12"/>
      <c r="U356" s="12"/>
      <c r="V356" s="10">
        <v>0</v>
      </c>
      <c r="W356" s="11">
        <v>3936501.05</v>
      </c>
      <c r="X356" s="12"/>
      <c r="Y356" s="12"/>
    </row>
    <row r="357" spans="2:25" x14ac:dyDescent="0.3">
      <c r="B357" s="14" t="s">
        <v>87</v>
      </c>
      <c r="C357" s="12"/>
      <c r="D357" s="12"/>
      <c r="E357" s="9" t="s">
        <v>33</v>
      </c>
      <c r="F357" s="14" t="s">
        <v>88</v>
      </c>
      <c r="G357" s="12"/>
      <c r="H357" s="12"/>
      <c r="I357" s="12"/>
      <c r="J357" s="12"/>
      <c r="K357" s="10">
        <v>2312159</v>
      </c>
      <c r="L357" s="10">
        <v>2312159</v>
      </c>
      <c r="M357" s="11">
        <v>0</v>
      </c>
      <c r="N357" s="12"/>
      <c r="O357" s="12"/>
      <c r="P357" s="11">
        <v>862631.65</v>
      </c>
      <c r="Q357" s="12"/>
      <c r="R357" s="12"/>
      <c r="S357" s="11">
        <v>1137368.3500000001</v>
      </c>
      <c r="T357" s="12"/>
      <c r="U357" s="12"/>
      <c r="V357" s="10">
        <v>1137368.3500000001</v>
      </c>
      <c r="W357" s="11">
        <v>312159</v>
      </c>
      <c r="X357" s="12"/>
      <c r="Y357" s="12"/>
    </row>
    <row r="358" spans="2:25" x14ac:dyDescent="0.3">
      <c r="B358" s="14" t="s">
        <v>67</v>
      </c>
      <c r="C358" s="12"/>
      <c r="D358" s="12"/>
      <c r="E358" s="9" t="s">
        <v>33</v>
      </c>
      <c r="F358" s="14" t="s">
        <v>68</v>
      </c>
      <c r="G358" s="12"/>
      <c r="H358" s="12"/>
      <c r="I358" s="12"/>
      <c r="J358" s="12"/>
      <c r="K358" s="10">
        <v>5150000</v>
      </c>
      <c r="L358" s="10">
        <v>5150000</v>
      </c>
      <c r="M358" s="11">
        <v>0</v>
      </c>
      <c r="N358" s="12"/>
      <c r="O358" s="12"/>
      <c r="P358" s="11">
        <v>0</v>
      </c>
      <c r="Q358" s="12"/>
      <c r="R358" s="12"/>
      <c r="S358" s="11">
        <v>0</v>
      </c>
      <c r="T358" s="12"/>
      <c r="U358" s="12"/>
      <c r="V358" s="10">
        <v>0</v>
      </c>
      <c r="W358" s="11">
        <v>5150000</v>
      </c>
      <c r="X358" s="12"/>
      <c r="Y358" s="12"/>
    </row>
    <row r="359" spans="2:25" x14ac:dyDescent="0.3">
      <c r="B359" s="14" t="s">
        <v>119</v>
      </c>
      <c r="C359" s="12"/>
      <c r="D359" s="12"/>
      <c r="E359" s="9" t="s">
        <v>33</v>
      </c>
      <c r="F359" s="14" t="s">
        <v>120</v>
      </c>
      <c r="G359" s="12"/>
      <c r="H359" s="12"/>
      <c r="I359" s="12"/>
      <c r="J359" s="12"/>
      <c r="K359" s="10">
        <v>2537820</v>
      </c>
      <c r="L359" s="10">
        <v>2301820</v>
      </c>
      <c r="M359" s="11">
        <v>0</v>
      </c>
      <c r="N359" s="12"/>
      <c r="O359" s="12"/>
      <c r="P359" s="11">
        <v>1137930.55</v>
      </c>
      <c r="Q359" s="12"/>
      <c r="R359" s="12"/>
      <c r="S359" s="11">
        <v>116248.75</v>
      </c>
      <c r="T359" s="12"/>
      <c r="U359" s="12"/>
      <c r="V359" s="10">
        <v>116248.75</v>
      </c>
      <c r="W359" s="11">
        <v>1047640.7</v>
      </c>
      <c r="X359" s="12"/>
      <c r="Y359" s="12"/>
    </row>
    <row r="360" spans="2:25" x14ac:dyDescent="0.3">
      <c r="B360" s="14" t="s">
        <v>77</v>
      </c>
      <c r="C360" s="12"/>
      <c r="D360" s="12"/>
      <c r="E360" s="9" t="s">
        <v>33</v>
      </c>
      <c r="F360" s="14" t="s">
        <v>78</v>
      </c>
      <c r="G360" s="12"/>
      <c r="H360" s="12"/>
      <c r="I360" s="12"/>
      <c r="J360" s="12"/>
      <c r="K360" s="10">
        <v>4630184</v>
      </c>
      <c r="L360" s="10">
        <v>4630184</v>
      </c>
      <c r="M360" s="11">
        <v>0</v>
      </c>
      <c r="N360" s="12"/>
      <c r="O360" s="12"/>
      <c r="P360" s="11">
        <v>3576918.9</v>
      </c>
      <c r="Q360" s="12"/>
      <c r="R360" s="12"/>
      <c r="S360" s="11">
        <v>1019730.6</v>
      </c>
      <c r="T360" s="12"/>
      <c r="U360" s="12"/>
      <c r="V360" s="10">
        <v>1019730.6</v>
      </c>
      <c r="W360" s="11">
        <v>33534.5</v>
      </c>
      <c r="X360" s="12"/>
      <c r="Y360" s="12"/>
    </row>
    <row r="361" spans="2:25" x14ac:dyDescent="0.3">
      <c r="B361" s="14" t="s">
        <v>95</v>
      </c>
      <c r="C361" s="12"/>
      <c r="D361" s="12"/>
      <c r="E361" s="9" t="s">
        <v>33</v>
      </c>
      <c r="F361" s="14" t="s">
        <v>96</v>
      </c>
      <c r="G361" s="12"/>
      <c r="H361" s="12"/>
      <c r="I361" s="12"/>
      <c r="J361" s="12"/>
      <c r="K361" s="10">
        <v>2000000</v>
      </c>
      <c r="L361" s="10">
        <v>2000000</v>
      </c>
      <c r="M361" s="11">
        <v>0</v>
      </c>
      <c r="N361" s="12"/>
      <c r="O361" s="12"/>
      <c r="P361" s="11">
        <v>2000000</v>
      </c>
      <c r="Q361" s="12"/>
      <c r="R361" s="12"/>
      <c r="S361" s="11">
        <v>0</v>
      </c>
      <c r="T361" s="12"/>
      <c r="U361" s="12"/>
      <c r="V361" s="10">
        <v>0</v>
      </c>
      <c r="W361" s="11">
        <v>0</v>
      </c>
      <c r="X361" s="12"/>
      <c r="Y361" s="12"/>
    </row>
    <row r="362" spans="2:25" x14ac:dyDescent="0.3">
      <c r="B362" s="14" t="s">
        <v>79</v>
      </c>
      <c r="C362" s="12"/>
      <c r="D362" s="12"/>
      <c r="E362" s="9" t="s">
        <v>33</v>
      </c>
      <c r="F362" s="14" t="s">
        <v>80</v>
      </c>
      <c r="G362" s="12"/>
      <c r="H362" s="12"/>
      <c r="I362" s="12"/>
      <c r="J362" s="12"/>
      <c r="K362" s="10">
        <v>1712355740</v>
      </c>
      <c r="L362" s="10">
        <v>1656804885</v>
      </c>
      <c r="M362" s="11">
        <v>0</v>
      </c>
      <c r="N362" s="12"/>
      <c r="O362" s="12"/>
      <c r="P362" s="11">
        <v>922510691.04999995</v>
      </c>
      <c r="Q362" s="12"/>
      <c r="R362" s="12"/>
      <c r="S362" s="11">
        <v>515622266.67000002</v>
      </c>
      <c r="T362" s="12"/>
      <c r="U362" s="12"/>
      <c r="V362" s="10">
        <v>515609766.67000002</v>
      </c>
      <c r="W362" s="11">
        <v>218671927.28</v>
      </c>
      <c r="X362" s="12"/>
      <c r="Y362" s="12"/>
    </row>
    <row r="363" spans="2:25" x14ac:dyDescent="0.3">
      <c r="B363" s="14" t="s">
        <v>83</v>
      </c>
      <c r="C363" s="12"/>
      <c r="D363" s="12"/>
      <c r="E363" s="9" t="s">
        <v>33</v>
      </c>
      <c r="F363" s="14" t="s">
        <v>84</v>
      </c>
      <c r="G363" s="12"/>
      <c r="H363" s="12"/>
      <c r="I363" s="12"/>
      <c r="J363" s="12"/>
      <c r="K363" s="10">
        <v>110296464</v>
      </c>
      <c r="L363" s="10">
        <v>110296464</v>
      </c>
      <c r="M363" s="11">
        <v>0</v>
      </c>
      <c r="N363" s="12"/>
      <c r="O363" s="12"/>
      <c r="P363" s="11">
        <v>29696320.859999999</v>
      </c>
      <c r="Q363" s="12"/>
      <c r="R363" s="12"/>
      <c r="S363" s="11">
        <v>25122457.640000001</v>
      </c>
      <c r="T363" s="12"/>
      <c r="U363" s="12"/>
      <c r="V363" s="10">
        <v>25066634.609999999</v>
      </c>
      <c r="W363" s="11">
        <v>55477685.5</v>
      </c>
      <c r="X363" s="12"/>
      <c r="Y363" s="12"/>
    </row>
    <row r="364" spans="2:25" x14ac:dyDescent="0.3">
      <c r="B364" s="14" t="s">
        <v>85</v>
      </c>
      <c r="C364" s="12"/>
      <c r="D364" s="12"/>
      <c r="E364" s="9" t="s">
        <v>33</v>
      </c>
      <c r="F364" s="14" t="s">
        <v>86</v>
      </c>
      <c r="G364" s="12"/>
      <c r="H364" s="12"/>
      <c r="I364" s="12"/>
      <c r="J364" s="12"/>
      <c r="K364" s="10">
        <v>223644221</v>
      </c>
      <c r="L364" s="10">
        <v>223644221</v>
      </c>
      <c r="M364" s="11">
        <v>0</v>
      </c>
      <c r="N364" s="12"/>
      <c r="O364" s="12"/>
      <c r="P364" s="11">
        <v>34476645.590000004</v>
      </c>
      <c r="Q364" s="12"/>
      <c r="R364" s="12"/>
      <c r="S364" s="11">
        <v>75918087.409999996</v>
      </c>
      <c r="T364" s="12"/>
      <c r="U364" s="12"/>
      <c r="V364" s="10">
        <v>75548358.930000007</v>
      </c>
      <c r="W364" s="11">
        <v>113249488</v>
      </c>
      <c r="X364" s="12"/>
      <c r="Y364" s="12"/>
    </row>
    <row r="365" spans="2:25" x14ac:dyDescent="0.3">
      <c r="B365" s="14" t="s">
        <v>89</v>
      </c>
      <c r="C365" s="12"/>
      <c r="D365" s="12"/>
      <c r="E365" s="9" t="s">
        <v>33</v>
      </c>
      <c r="F365" s="14" t="s">
        <v>90</v>
      </c>
      <c r="G365" s="12"/>
      <c r="H365" s="12"/>
      <c r="I365" s="12"/>
      <c r="J365" s="12"/>
      <c r="K365" s="10">
        <v>268612116</v>
      </c>
      <c r="L365" s="10">
        <v>273022189.26999998</v>
      </c>
      <c r="M365" s="11">
        <v>0</v>
      </c>
      <c r="N365" s="12"/>
      <c r="O365" s="12"/>
      <c r="P365" s="11">
        <v>57523109.689999998</v>
      </c>
      <c r="Q365" s="12"/>
      <c r="R365" s="12"/>
      <c r="S365" s="11">
        <v>16124781.789999999</v>
      </c>
      <c r="T365" s="12"/>
      <c r="U365" s="12"/>
      <c r="V365" s="10">
        <v>16124781.789999999</v>
      </c>
      <c r="W365" s="11">
        <v>199374297.78999999</v>
      </c>
      <c r="X365" s="12"/>
      <c r="Y365" s="12"/>
    </row>
    <row r="366" spans="2:25" x14ac:dyDescent="0.3">
      <c r="B366" s="14" t="s">
        <v>93</v>
      </c>
      <c r="C366" s="12"/>
      <c r="D366" s="12"/>
      <c r="E366" s="9" t="s">
        <v>33</v>
      </c>
      <c r="F366" s="14" t="s">
        <v>94</v>
      </c>
      <c r="G366" s="12"/>
      <c r="H366" s="12"/>
      <c r="I366" s="12"/>
      <c r="J366" s="12"/>
      <c r="K366" s="10">
        <v>3214092</v>
      </c>
      <c r="L366" s="10">
        <v>3214092</v>
      </c>
      <c r="M366" s="11">
        <v>0</v>
      </c>
      <c r="N366" s="12"/>
      <c r="O366" s="12"/>
      <c r="P366" s="11">
        <v>1691421.46</v>
      </c>
      <c r="Q366" s="12"/>
      <c r="R366" s="12"/>
      <c r="S366" s="11">
        <v>679667.48</v>
      </c>
      <c r="T366" s="12"/>
      <c r="U366" s="12"/>
      <c r="V366" s="10">
        <v>679667.48</v>
      </c>
      <c r="W366" s="11">
        <v>843003.06</v>
      </c>
      <c r="X366" s="12"/>
      <c r="Y366" s="12"/>
    </row>
    <row r="367" spans="2:25" x14ac:dyDescent="0.3">
      <c r="B367" s="14" t="s">
        <v>99</v>
      </c>
      <c r="C367" s="12"/>
      <c r="D367" s="12"/>
      <c r="E367" s="9" t="s">
        <v>33</v>
      </c>
      <c r="F367" s="14" t="s">
        <v>100</v>
      </c>
      <c r="G367" s="12"/>
      <c r="H367" s="12"/>
      <c r="I367" s="12"/>
      <c r="J367" s="12"/>
      <c r="K367" s="10">
        <v>400352628</v>
      </c>
      <c r="L367" s="10">
        <v>420969311</v>
      </c>
      <c r="M367" s="11">
        <v>7.76</v>
      </c>
      <c r="N367" s="12"/>
      <c r="O367" s="12"/>
      <c r="P367" s="11">
        <v>229359524.06999999</v>
      </c>
      <c r="Q367" s="12"/>
      <c r="R367" s="12"/>
      <c r="S367" s="11">
        <v>66514567.140000001</v>
      </c>
      <c r="T367" s="12"/>
      <c r="U367" s="12"/>
      <c r="V367" s="10">
        <v>64046325.539999999</v>
      </c>
      <c r="W367" s="11">
        <v>125095212.03</v>
      </c>
      <c r="X367" s="12"/>
      <c r="Y367" s="12"/>
    </row>
    <row r="368" spans="2:25" x14ac:dyDescent="0.3">
      <c r="B368" s="14" t="s">
        <v>101</v>
      </c>
      <c r="C368" s="12"/>
      <c r="D368" s="12"/>
      <c r="E368" s="9" t="s">
        <v>33</v>
      </c>
      <c r="F368" s="14" t="s">
        <v>102</v>
      </c>
      <c r="G368" s="12"/>
      <c r="H368" s="12"/>
      <c r="I368" s="12"/>
      <c r="J368" s="12"/>
      <c r="K368" s="10">
        <v>245238706</v>
      </c>
      <c r="L368" s="10">
        <v>232400288.16999999</v>
      </c>
      <c r="M368" s="11">
        <v>315800.90000000002</v>
      </c>
      <c r="N368" s="12"/>
      <c r="O368" s="12"/>
      <c r="P368" s="11">
        <v>38426636.890000001</v>
      </c>
      <c r="Q368" s="12"/>
      <c r="R368" s="12"/>
      <c r="S368" s="11">
        <v>39641996.329999998</v>
      </c>
      <c r="T368" s="12"/>
      <c r="U368" s="12"/>
      <c r="V368" s="10">
        <v>37572410.07</v>
      </c>
      <c r="W368" s="11">
        <v>154015854.05000001</v>
      </c>
      <c r="X368" s="12"/>
      <c r="Y368" s="12"/>
    </row>
    <row r="369" spans="2:25" x14ac:dyDescent="0.3">
      <c r="B369" s="14" t="s">
        <v>103</v>
      </c>
      <c r="C369" s="12"/>
      <c r="D369" s="12"/>
      <c r="E369" s="9" t="s">
        <v>33</v>
      </c>
      <c r="F369" s="14" t="s">
        <v>104</v>
      </c>
      <c r="G369" s="12"/>
      <c r="H369" s="12"/>
      <c r="I369" s="12"/>
      <c r="J369" s="12"/>
      <c r="K369" s="10">
        <v>7687783</v>
      </c>
      <c r="L369" s="10">
        <v>7483772</v>
      </c>
      <c r="M369" s="11">
        <v>0</v>
      </c>
      <c r="N369" s="12"/>
      <c r="O369" s="12"/>
      <c r="P369" s="11">
        <v>2995342.29</v>
      </c>
      <c r="Q369" s="12"/>
      <c r="R369" s="12"/>
      <c r="S369" s="11">
        <v>2514207.71</v>
      </c>
      <c r="T369" s="12"/>
      <c r="U369" s="12"/>
      <c r="V369" s="10">
        <v>2402562.71</v>
      </c>
      <c r="W369" s="11">
        <v>1974222</v>
      </c>
      <c r="X369" s="12"/>
      <c r="Y369" s="12"/>
    </row>
    <row r="370" spans="2:25" x14ac:dyDescent="0.3">
      <c r="B370" s="14" t="s">
        <v>105</v>
      </c>
      <c r="C370" s="12"/>
      <c r="D370" s="12"/>
      <c r="E370" s="9" t="s">
        <v>33</v>
      </c>
      <c r="F370" s="14" t="s">
        <v>106</v>
      </c>
      <c r="G370" s="12"/>
      <c r="H370" s="12"/>
      <c r="I370" s="12"/>
      <c r="J370" s="12"/>
      <c r="K370" s="10">
        <v>60133181</v>
      </c>
      <c r="L370" s="10">
        <v>60133181</v>
      </c>
      <c r="M370" s="11">
        <v>0</v>
      </c>
      <c r="N370" s="12"/>
      <c r="O370" s="12"/>
      <c r="P370" s="11">
        <v>9593253.4499999993</v>
      </c>
      <c r="Q370" s="12"/>
      <c r="R370" s="12"/>
      <c r="S370" s="11">
        <v>19862294.550000001</v>
      </c>
      <c r="T370" s="12"/>
      <c r="U370" s="12"/>
      <c r="V370" s="10">
        <v>19709724.550000001</v>
      </c>
      <c r="W370" s="11">
        <v>30677633</v>
      </c>
      <c r="X370" s="12"/>
      <c r="Y370" s="12"/>
    </row>
    <row r="371" spans="2:25" x14ac:dyDescent="0.3">
      <c r="B371" s="14" t="s">
        <v>109</v>
      </c>
      <c r="C371" s="12"/>
      <c r="D371" s="12"/>
      <c r="E371" s="9" t="s">
        <v>33</v>
      </c>
      <c r="F371" s="14" t="s">
        <v>110</v>
      </c>
      <c r="G371" s="12"/>
      <c r="H371" s="12"/>
      <c r="I371" s="12"/>
      <c r="J371" s="12"/>
      <c r="K371" s="10">
        <v>26698692</v>
      </c>
      <c r="L371" s="10">
        <v>57233151.740000002</v>
      </c>
      <c r="M371" s="11">
        <v>1000000</v>
      </c>
      <c r="N371" s="12"/>
      <c r="O371" s="12"/>
      <c r="P371" s="11">
        <v>1461672.2</v>
      </c>
      <c r="Q371" s="12"/>
      <c r="R371" s="12"/>
      <c r="S371" s="11">
        <v>31681006.030000001</v>
      </c>
      <c r="T371" s="12"/>
      <c r="U371" s="12"/>
      <c r="V371" s="10">
        <v>14840654.48</v>
      </c>
      <c r="W371" s="11">
        <v>23090473.510000002</v>
      </c>
      <c r="X371" s="12"/>
      <c r="Y371" s="12"/>
    </row>
    <row r="372" spans="2:25" x14ac:dyDescent="0.3">
      <c r="B372" s="14" t="s">
        <v>113</v>
      </c>
      <c r="C372" s="12"/>
      <c r="D372" s="12"/>
      <c r="E372" s="9" t="s">
        <v>33</v>
      </c>
      <c r="F372" s="14" t="s">
        <v>114</v>
      </c>
      <c r="G372" s="12"/>
      <c r="H372" s="12"/>
      <c r="I372" s="12"/>
      <c r="J372" s="12"/>
      <c r="K372" s="10">
        <v>25963840</v>
      </c>
      <c r="L372" s="10">
        <v>26797500</v>
      </c>
      <c r="M372" s="11">
        <v>45202.400000000001</v>
      </c>
      <c r="N372" s="12"/>
      <c r="O372" s="12"/>
      <c r="P372" s="11">
        <v>14002838.98</v>
      </c>
      <c r="Q372" s="12"/>
      <c r="R372" s="12"/>
      <c r="S372" s="11">
        <v>2882893.41</v>
      </c>
      <c r="T372" s="12"/>
      <c r="U372" s="12"/>
      <c r="V372" s="10">
        <v>2533523.42</v>
      </c>
      <c r="W372" s="11">
        <v>9866565.2100000009</v>
      </c>
      <c r="X372" s="12"/>
      <c r="Y372" s="12"/>
    </row>
    <row r="373" spans="2:25" x14ac:dyDescent="0.3">
      <c r="B373" s="14" t="s">
        <v>123</v>
      </c>
      <c r="C373" s="12"/>
      <c r="D373" s="12"/>
      <c r="E373" s="9" t="s">
        <v>33</v>
      </c>
      <c r="F373" s="14" t="s">
        <v>124</v>
      </c>
      <c r="G373" s="12"/>
      <c r="H373" s="12"/>
      <c r="I373" s="12"/>
      <c r="J373" s="12"/>
      <c r="K373" s="10">
        <v>1500000</v>
      </c>
      <c r="L373" s="10">
        <v>1515000</v>
      </c>
      <c r="M373" s="11">
        <v>0</v>
      </c>
      <c r="N373" s="12"/>
      <c r="O373" s="12"/>
      <c r="P373" s="11">
        <v>15000</v>
      </c>
      <c r="Q373" s="12"/>
      <c r="R373" s="12"/>
      <c r="S373" s="11">
        <v>0</v>
      </c>
      <c r="T373" s="12"/>
      <c r="U373" s="12"/>
      <c r="V373" s="10">
        <v>0</v>
      </c>
      <c r="W373" s="11">
        <v>1500000</v>
      </c>
      <c r="X373" s="12"/>
      <c r="Y373" s="12"/>
    </row>
    <row r="374" spans="2:25" x14ac:dyDescent="0.3">
      <c r="B374" s="15" t="s">
        <v>137</v>
      </c>
      <c r="C374" s="12"/>
      <c r="D374" s="12"/>
      <c r="E374" s="7" t="s">
        <v>28</v>
      </c>
      <c r="F374" s="15" t="s">
        <v>138</v>
      </c>
      <c r="G374" s="12"/>
      <c r="H374" s="12"/>
      <c r="I374" s="12"/>
      <c r="J374" s="12"/>
      <c r="K374" s="8">
        <v>315355673</v>
      </c>
      <c r="L374" s="8">
        <v>297103071.80000001</v>
      </c>
      <c r="M374" s="16">
        <v>5096297.21</v>
      </c>
      <c r="N374" s="12"/>
      <c r="O374" s="12"/>
      <c r="P374" s="16">
        <v>128282109.20999999</v>
      </c>
      <c r="Q374" s="12"/>
      <c r="R374" s="12"/>
      <c r="S374" s="16">
        <v>52536496.719999999</v>
      </c>
      <c r="T374" s="12"/>
      <c r="U374" s="12"/>
      <c r="V374" s="8">
        <v>48776922.210000001</v>
      </c>
      <c r="W374" s="16">
        <v>111188168.66</v>
      </c>
      <c r="X374" s="12"/>
      <c r="Y374" s="12"/>
    </row>
    <row r="375" spans="2:25" x14ac:dyDescent="0.3">
      <c r="B375" s="14" t="s">
        <v>151</v>
      </c>
      <c r="C375" s="12"/>
      <c r="D375" s="12"/>
      <c r="E375" s="9" t="s">
        <v>33</v>
      </c>
      <c r="F375" s="14" t="s">
        <v>152</v>
      </c>
      <c r="G375" s="12"/>
      <c r="H375" s="12"/>
      <c r="I375" s="12"/>
      <c r="J375" s="12"/>
      <c r="K375" s="10">
        <v>9464213</v>
      </c>
      <c r="L375" s="10">
        <v>29193991.68</v>
      </c>
      <c r="M375" s="11">
        <v>0</v>
      </c>
      <c r="N375" s="12"/>
      <c r="O375" s="12"/>
      <c r="P375" s="11">
        <v>22082811.68</v>
      </c>
      <c r="Q375" s="12"/>
      <c r="R375" s="12"/>
      <c r="S375" s="11">
        <v>0</v>
      </c>
      <c r="T375" s="12"/>
      <c r="U375" s="12"/>
      <c r="V375" s="10">
        <v>0</v>
      </c>
      <c r="W375" s="11">
        <v>7111180</v>
      </c>
      <c r="X375" s="12"/>
      <c r="Y375" s="12"/>
    </row>
    <row r="376" spans="2:25" x14ac:dyDescent="0.3">
      <c r="B376" s="14" t="s">
        <v>155</v>
      </c>
      <c r="C376" s="12"/>
      <c r="D376" s="12"/>
      <c r="E376" s="9" t="s">
        <v>33</v>
      </c>
      <c r="F376" s="14" t="s">
        <v>156</v>
      </c>
      <c r="G376" s="12"/>
      <c r="H376" s="12"/>
      <c r="I376" s="12"/>
      <c r="J376" s="12"/>
      <c r="K376" s="10">
        <v>258286</v>
      </c>
      <c r="L376" s="10">
        <v>258286</v>
      </c>
      <c r="M376" s="11">
        <v>0</v>
      </c>
      <c r="N376" s="12"/>
      <c r="O376" s="12"/>
      <c r="P376" s="11">
        <v>258286</v>
      </c>
      <c r="Q376" s="12"/>
      <c r="R376" s="12"/>
      <c r="S376" s="11">
        <v>0</v>
      </c>
      <c r="T376" s="12"/>
      <c r="U376" s="12"/>
      <c r="V376" s="10">
        <v>0</v>
      </c>
      <c r="W376" s="11">
        <v>0</v>
      </c>
      <c r="X376" s="12"/>
      <c r="Y376" s="12"/>
    </row>
    <row r="377" spans="2:25" x14ac:dyDescent="0.3">
      <c r="B377" s="14" t="s">
        <v>157</v>
      </c>
      <c r="C377" s="12"/>
      <c r="D377" s="12"/>
      <c r="E377" s="9" t="s">
        <v>33</v>
      </c>
      <c r="F377" s="14" t="s">
        <v>158</v>
      </c>
      <c r="G377" s="12"/>
      <c r="H377" s="12"/>
      <c r="I377" s="12"/>
      <c r="J377" s="12"/>
      <c r="K377" s="10">
        <v>3523770</v>
      </c>
      <c r="L377" s="10">
        <v>4908770</v>
      </c>
      <c r="M377" s="11">
        <v>0</v>
      </c>
      <c r="N377" s="12"/>
      <c r="O377" s="12"/>
      <c r="P377" s="11">
        <v>1509285.58</v>
      </c>
      <c r="Q377" s="12"/>
      <c r="R377" s="12"/>
      <c r="S377" s="11">
        <v>49539.42</v>
      </c>
      <c r="T377" s="12"/>
      <c r="U377" s="12"/>
      <c r="V377" s="10">
        <v>49539.42</v>
      </c>
      <c r="W377" s="11">
        <v>3349945</v>
      </c>
      <c r="X377" s="12"/>
      <c r="Y377" s="12"/>
    </row>
    <row r="378" spans="2:25" x14ac:dyDescent="0.3">
      <c r="B378" s="14" t="s">
        <v>181</v>
      </c>
      <c r="C378" s="12"/>
      <c r="D378" s="12"/>
      <c r="E378" s="9" t="s">
        <v>33</v>
      </c>
      <c r="F378" s="14" t="s">
        <v>182</v>
      </c>
      <c r="G378" s="12"/>
      <c r="H378" s="12"/>
      <c r="I378" s="12"/>
      <c r="J378" s="12"/>
      <c r="K378" s="10">
        <v>799915</v>
      </c>
      <c r="L378" s="10">
        <v>699766</v>
      </c>
      <c r="M378" s="11">
        <v>0</v>
      </c>
      <c r="N378" s="12"/>
      <c r="O378" s="12"/>
      <c r="P378" s="11">
        <v>217402</v>
      </c>
      <c r="Q378" s="12"/>
      <c r="R378" s="12"/>
      <c r="S378" s="11">
        <v>44207</v>
      </c>
      <c r="T378" s="12"/>
      <c r="U378" s="12"/>
      <c r="V378" s="10">
        <v>44207</v>
      </c>
      <c r="W378" s="11">
        <v>438157</v>
      </c>
      <c r="X378" s="12"/>
      <c r="Y378" s="12"/>
    </row>
    <row r="379" spans="2:25" x14ac:dyDescent="0.3">
      <c r="B379" s="14" t="s">
        <v>179</v>
      </c>
      <c r="C379" s="12"/>
      <c r="D379" s="12"/>
      <c r="E379" s="9" t="s">
        <v>33</v>
      </c>
      <c r="F379" s="14" t="s">
        <v>180</v>
      </c>
      <c r="G379" s="12"/>
      <c r="H379" s="12"/>
      <c r="I379" s="12"/>
      <c r="J379" s="12"/>
      <c r="K379" s="10">
        <v>25204326</v>
      </c>
      <c r="L379" s="10">
        <v>14417997.6</v>
      </c>
      <c r="M379" s="11">
        <v>2349779.81</v>
      </c>
      <c r="N379" s="12"/>
      <c r="O379" s="12"/>
      <c r="P379" s="11">
        <v>2630022.7400000002</v>
      </c>
      <c r="Q379" s="12"/>
      <c r="R379" s="12"/>
      <c r="S379" s="11">
        <v>767323.02</v>
      </c>
      <c r="T379" s="12"/>
      <c r="U379" s="12"/>
      <c r="V379" s="10">
        <v>767323.02</v>
      </c>
      <c r="W379" s="11">
        <v>8670872.0299999993</v>
      </c>
      <c r="X379" s="12"/>
      <c r="Y379" s="12"/>
    </row>
    <row r="380" spans="2:25" x14ac:dyDescent="0.3">
      <c r="B380" s="14" t="s">
        <v>177</v>
      </c>
      <c r="C380" s="12"/>
      <c r="D380" s="12"/>
      <c r="E380" s="9" t="s">
        <v>33</v>
      </c>
      <c r="F380" s="14" t="s">
        <v>178</v>
      </c>
      <c r="G380" s="12"/>
      <c r="H380" s="12"/>
      <c r="I380" s="12"/>
      <c r="J380" s="12"/>
      <c r="K380" s="10">
        <v>337500</v>
      </c>
      <c r="L380" s="10">
        <v>397500</v>
      </c>
      <c r="M380" s="11">
        <v>0</v>
      </c>
      <c r="N380" s="12"/>
      <c r="O380" s="12"/>
      <c r="P380" s="11">
        <v>150000</v>
      </c>
      <c r="Q380" s="12"/>
      <c r="R380" s="12"/>
      <c r="S380" s="11">
        <v>0</v>
      </c>
      <c r="T380" s="12"/>
      <c r="U380" s="12"/>
      <c r="V380" s="10">
        <v>0</v>
      </c>
      <c r="W380" s="11">
        <v>247500</v>
      </c>
      <c r="X380" s="12"/>
      <c r="Y380" s="12"/>
    </row>
    <row r="381" spans="2:25" x14ac:dyDescent="0.3">
      <c r="B381" s="14" t="s">
        <v>173</v>
      </c>
      <c r="C381" s="12"/>
      <c r="D381" s="12"/>
      <c r="E381" s="9" t="s">
        <v>33</v>
      </c>
      <c r="F381" s="14" t="s">
        <v>174</v>
      </c>
      <c r="G381" s="12"/>
      <c r="H381" s="12"/>
      <c r="I381" s="12"/>
      <c r="J381" s="12"/>
      <c r="K381" s="10">
        <v>150234</v>
      </c>
      <c r="L381" s="10">
        <v>200000.66</v>
      </c>
      <c r="M381" s="11">
        <v>0</v>
      </c>
      <c r="N381" s="12"/>
      <c r="O381" s="12"/>
      <c r="P381" s="11">
        <v>0</v>
      </c>
      <c r="Q381" s="12"/>
      <c r="R381" s="12"/>
      <c r="S381" s="11">
        <v>0</v>
      </c>
      <c r="T381" s="12"/>
      <c r="U381" s="12"/>
      <c r="V381" s="10">
        <v>0</v>
      </c>
      <c r="W381" s="11">
        <v>200000.66</v>
      </c>
      <c r="X381" s="12"/>
      <c r="Y381" s="12"/>
    </row>
    <row r="382" spans="2:25" x14ac:dyDescent="0.3">
      <c r="B382" s="14" t="s">
        <v>171</v>
      </c>
      <c r="C382" s="12"/>
      <c r="D382" s="12"/>
      <c r="E382" s="9" t="s">
        <v>33</v>
      </c>
      <c r="F382" s="14" t="s">
        <v>172</v>
      </c>
      <c r="G382" s="12"/>
      <c r="H382" s="12"/>
      <c r="I382" s="12"/>
      <c r="J382" s="12"/>
      <c r="K382" s="10">
        <v>1339363</v>
      </c>
      <c r="L382" s="10">
        <v>1451201</v>
      </c>
      <c r="M382" s="11">
        <v>0</v>
      </c>
      <c r="N382" s="12"/>
      <c r="O382" s="12"/>
      <c r="P382" s="11">
        <v>561984.97</v>
      </c>
      <c r="Q382" s="12"/>
      <c r="R382" s="12"/>
      <c r="S382" s="11">
        <v>261311.03</v>
      </c>
      <c r="T382" s="12"/>
      <c r="U382" s="12"/>
      <c r="V382" s="10">
        <v>261311.03</v>
      </c>
      <c r="W382" s="11">
        <v>627905</v>
      </c>
      <c r="X382" s="12"/>
      <c r="Y382" s="12"/>
    </row>
    <row r="383" spans="2:25" x14ac:dyDescent="0.3">
      <c r="B383" s="14" t="s">
        <v>165</v>
      </c>
      <c r="C383" s="12"/>
      <c r="D383" s="12"/>
      <c r="E383" s="9" t="s">
        <v>33</v>
      </c>
      <c r="F383" s="14" t="s">
        <v>166</v>
      </c>
      <c r="G383" s="12"/>
      <c r="H383" s="12"/>
      <c r="I383" s="12"/>
      <c r="J383" s="12"/>
      <c r="K383" s="10">
        <v>74087992</v>
      </c>
      <c r="L383" s="10">
        <v>43882796.68</v>
      </c>
      <c r="M383" s="11">
        <v>0</v>
      </c>
      <c r="N383" s="12"/>
      <c r="O383" s="12"/>
      <c r="P383" s="11">
        <v>495951.5</v>
      </c>
      <c r="Q383" s="12"/>
      <c r="R383" s="12"/>
      <c r="S383" s="11">
        <v>66048.5</v>
      </c>
      <c r="T383" s="12"/>
      <c r="U383" s="12"/>
      <c r="V383" s="10">
        <v>66048.5</v>
      </c>
      <c r="W383" s="11">
        <v>43320796.68</v>
      </c>
      <c r="X383" s="12"/>
      <c r="Y383" s="12"/>
    </row>
    <row r="384" spans="2:25" x14ac:dyDescent="0.3">
      <c r="B384" s="14" t="s">
        <v>161</v>
      </c>
      <c r="C384" s="12"/>
      <c r="D384" s="12"/>
      <c r="E384" s="9" t="s">
        <v>33</v>
      </c>
      <c r="F384" s="14" t="s">
        <v>162</v>
      </c>
      <c r="G384" s="12"/>
      <c r="H384" s="12"/>
      <c r="I384" s="12"/>
      <c r="J384" s="12"/>
      <c r="K384" s="10">
        <v>64241132</v>
      </c>
      <c r="L384" s="10">
        <v>63918802</v>
      </c>
      <c r="M384" s="11">
        <v>0</v>
      </c>
      <c r="N384" s="12"/>
      <c r="O384" s="12"/>
      <c r="P384" s="11">
        <v>39041599.960000001</v>
      </c>
      <c r="Q384" s="12"/>
      <c r="R384" s="12"/>
      <c r="S384" s="11">
        <v>14639689.99</v>
      </c>
      <c r="T384" s="12"/>
      <c r="U384" s="12"/>
      <c r="V384" s="10">
        <v>14639689.99</v>
      </c>
      <c r="W384" s="11">
        <v>10237512.050000001</v>
      </c>
      <c r="X384" s="12"/>
      <c r="Y384" s="12"/>
    </row>
    <row r="385" spans="2:25" x14ac:dyDescent="0.3">
      <c r="B385" s="14" t="s">
        <v>153</v>
      </c>
      <c r="C385" s="12"/>
      <c r="D385" s="12"/>
      <c r="E385" s="9" t="s">
        <v>33</v>
      </c>
      <c r="F385" s="14" t="s">
        <v>154</v>
      </c>
      <c r="G385" s="12"/>
      <c r="H385" s="12"/>
      <c r="I385" s="12"/>
      <c r="J385" s="12"/>
      <c r="K385" s="10">
        <v>22516971</v>
      </c>
      <c r="L385" s="10">
        <v>22516971</v>
      </c>
      <c r="M385" s="11">
        <v>0</v>
      </c>
      <c r="N385" s="12"/>
      <c r="O385" s="12"/>
      <c r="P385" s="11">
        <v>19296634.559999999</v>
      </c>
      <c r="Q385" s="12"/>
      <c r="R385" s="12"/>
      <c r="S385" s="11">
        <v>1681494.88</v>
      </c>
      <c r="T385" s="12"/>
      <c r="U385" s="12"/>
      <c r="V385" s="10">
        <v>1681494.88</v>
      </c>
      <c r="W385" s="11">
        <v>1538841.56</v>
      </c>
      <c r="X385" s="12"/>
      <c r="Y385" s="12"/>
    </row>
    <row r="386" spans="2:25" x14ac:dyDescent="0.3">
      <c r="B386" s="14" t="s">
        <v>139</v>
      </c>
      <c r="C386" s="12"/>
      <c r="D386" s="12"/>
      <c r="E386" s="9" t="s">
        <v>33</v>
      </c>
      <c r="F386" s="14" t="s">
        <v>140</v>
      </c>
      <c r="G386" s="12"/>
      <c r="H386" s="12"/>
      <c r="I386" s="12"/>
      <c r="J386" s="12"/>
      <c r="K386" s="10">
        <v>470551</v>
      </c>
      <c r="L386" s="10">
        <v>470551</v>
      </c>
      <c r="M386" s="11">
        <v>0</v>
      </c>
      <c r="N386" s="12"/>
      <c r="O386" s="12"/>
      <c r="P386" s="11">
        <v>150054.64000000001</v>
      </c>
      <c r="Q386" s="12"/>
      <c r="R386" s="12"/>
      <c r="S386" s="11">
        <v>143710.35999999999</v>
      </c>
      <c r="T386" s="12"/>
      <c r="U386" s="12"/>
      <c r="V386" s="10">
        <v>143710.35999999999</v>
      </c>
      <c r="W386" s="11">
        <v>176786</v>
      </c>
      <c r="X386" s="12"/>
      <c r="Y386" s="12"/>
    </row>
    <row r="387" spans="2:25" x14ac:dyDescent="0.3">
      <c r="B387" s="14" t="s">
        <v>163</v>
      </c>
      <c r="C387" s="12"/>
      <c r="D387" s="12"/>
      <c r="E387" s="9" t="s">
        <v>33</v>
      </c>
      <c r="F387" s="14" t="s">
        <v>164</v>
      </c>
      <c r="G387" s="12"/>
      <c r="H387" s="12"/>
      <c r="I387" s="12"/>
      <c r="J387" s="12"/>
      <c r="K387" s="10">
        <v>471549</v>
      </c>
      <c r="L387" s="10">
        <v>471549</v>
      </c>
      <c r="M387" s="11">
        <v>0</v>
      </c>
      <c r="N387" s="12"/>
      <c r="O387" s="12"/>
      <c r="P387" s="11">
        <v>411549</v>
      </c>
      <c r="Q387" s="12"/>
      <c r="R387" s="12"/>
      <c r="S387" s="11">
        <v>0</v>
      </c>
      <c r="T387" s="12"/>
      <c r="U387" s="12"/>
      <c r="V387" s="10">
        <v>0</v>
      </c>
      <c r="W387" s="11">
        <v>60000</v>
      </c>
      <c r="X387" s="12"/>
      <c r="Y387" s="12"/>
    </row>
    <row r="388" spans="2:25" x14ac:dyDescent="0.3">
      <c r="B388" s="14" t="s">
        <v>143</v>
      </c>
      <c r="C388" s="12"/>
      <c r="D388" s="12"/>
      <c r="E388" s="9" t="s">
        <v>33</v>
      </c>
      <c r="F388" s="14" t="s">
        <v>144</v>
      </c>
      <c r="G388" s="12"/>
      <c r="H388" s="12"/>
      <c r="I388" s="12"/>
      <c r="J388" s="12"/>
      <c r="K388" s="10">
        <v>940057</v>
      </c>
      <c r="L388" s="10">
        <v>940057</v>
      </c>
      <c r="M388" s="11">
        <v>0</v>
      </c>
      <c r="N388" s="12"/>
      <c r="O388" s="12"/>
      <c r="P388" s="11">
        <v>196949</v>
      </c>
      <c r="Q388" s="12"/>
      <c r="R388" s="12"/>
      <c r="S388" s="11">
        <v>3051</v>
      </c>
      <c r="T388" s="12"/>
      <c r="U388" s="12"/>
      <c r="V388" s="10">
        <v>3051</v>
      </c>
      <c r="W388" s="11">
        <v>740057</v>
      </c>
      <c r="X388" s="12"/>
      <c r="Y388" s="12"/>
    </row>
    <row r="389" spans="2:25" x14ac:dyDescent="0.3">
      <c r="B389" s="14" t="s">
        <v>167</v>
      </c>
      <c r="C389" s="12"/>
      <c r="D389" s="12"/>
      <c r="E389" s="9" t="s">
        <v>33</v>
      </c>
      <c r="F389" s="14" t="s">
        <v>168</v>
      </c>
      <c r="G389" s="12"/>
      <c r="H389" s="12"/>
      <c r="I389" s="12"/>
      <c r="J389" s="12"/>
      <c r="K389" s="10">
        <v>150000</v>
      </c>
      <c r="L389" s="10">
        <v>150000</v>
      </c>
      <c r="M389" s="11">
        <v>0</v>
      </c>
      <c r="N389" s="12"/>
      <c r="O389" s="12"/>
      <c r="P389" s="11">
        <v>147001</v>
      </c>
      <c r="Q389" s="12"/>
      <c r="R389" s="12"/>
      <c r="S389" s="11">
        <v>2999</v>
      </c>
      <c r="T389" s="12"/>
      <c r="U389" s="12"/>
      <c r="V389" s="10">
        <v>2999</v>
      </c>
      <c r="W389" s="11">
        <v>0</v>
      </c>
      <c r="X389" s="12"/>
      <c r="Y389" s="12"/>
    </row>
    <row r="390" spans="2:25" x14ac:dyDescent="0.3">
      <c r="B390" s="14" t="s">
        <v>159</v>
      </c>
      <c r="C390" s="12"/>
      <c r="D390" s="12"/>
      <c r="E390" s="9" t="s">
        <v>33</v>
      </c>
      <c r="F390" s="14" t="s">
        <v>160</v>
      </c>
      <c r="G390" s="12"/>
      <c r="H390" s="12"/>
      <c r="I390" s="12"/>
      <c r="J390" s="12"/>
      <c r="K390" s="10">
        <v>145174</v>
      </c>
      <c r="L390" s="10">
        <v>145174</v>
      </c>
      <c r="M390" s="11">
        <v>0</v>
      </c>
      <c r="N390" s="12"/>
      <c r="O390" s="12"/>
      <c r="P390" s="11">
        <v>50000</v>
      </c>
      <c r="Q390" s="12"/>
      <c r="R390" s="12"/>
      <c r="S390" s="11">
        <v>0</v>
      </c>
      <c r="T390" s="12"/>
      <c r="U390" s="12"/>
      <c r="V390" s="10">
        <v>0</v>
      </c>
      <c r="W390" s="11">
        <v>95174</v>
      </c>
      <c r="X390" s="12"/>
      <c r="Y390" s="12"/>
    </row>
    <row r="391" spans="2:25" x14ac:dyDescent="0.3">
      <c r="B391" s="14" t="s">
        <v>169</v>
      </c>
      <c r="C391" s="12"/>
      <c r="D391" s="12"/>
      <c r="E391" s="9" t="s">
        <v>33</v>
      </c>
      <c r="F391" s="14" t="s">
        <v>170</v>
      </c>
      <c r="G391" s="12"/>
      <c r="H391" s="12"/>
      <c r="I391" s="12"/>
      <c r="J391" s="12"/>
      <c r="K391" s="10">
        <v>6951811</v>
      </c>
      <c r="L391" s="10">
        <v>6839811</v>
      </c>
      <c r="M391" s="11">
        <v>0</v>
      </c>
      <c r="N391" s="12"/>
      <c r="O391" s="12"/>
      <c r="P391" s="11">
        <v>1708692.72</v>
      </c>
      <c r="Q391" s="12"/>
      <c r="R391" s="12"/>
      <c r="S391" s="11">
        <v>787649.28</v>
      </c>
      <c r="T391" s="12"/>
      <c r="U391" s="12"/>
      <c r="V391" s="10">
        <v>787649.28</v>
      </c>
      <c r="W391" s="11">
        <v>4343469</v>
      </c>
      <c r="X391" s="12"/>
      <c r="Y391" s="12"/>
    </row>
    <row r="392" spans="2:25" x14ac:dyDescent="0.3">
      <c r="B392" s="14" t="s">
        <v>141</v>
      </c>
      <c r="C392" s="12"/>
      <c r="D392" s="12"/>
      <c r="E392" s="9" t="s">
        <v>33</v>
      </c>
      <c r="F392" s="14" t="s">
        <v>142</v>
      </c>
      <c r="G392" s="12"/>
      <c r="H392" s="12"/>
      <c r="I392" s="12"/>
      <c r="J392" s="12"/>
      <c r="K392" s="10">
        <v>307564</v>
      </c>
      <c r="L392" s="10">
        <v>305136.34999999998</v>
      </c>
      <c r="M392" s="11">
        <v>0</v>
      </c>
      <c r="N392" s="12"/>
      <c r="O392" s="12"/>
      <c r="P392" s="11">
        <v>130492.98</v>
      </c>
      <c r="Q392" s="12"/>
      <c r="R392" s="12"/>
      <c r="S392" s="11">
        <v>107779.4</v>
      </c>
      <c r="T392" s="12"/>
      <c r="U392" s="12"/>
      <c r="V392" s="10">
        <v>107779.4</v>
      </c>
      <c r="W392" s="11">
        <v>66863.97</v>
      </c>
      <c r="X392" s="12"/>
      <c r="Y392" s="12"/>
    </row>
    <row r="393" spans="2:25" x14ac:dyDescent="0.3">
      <c r="B393" s="14" t="s">
        <v>145</v>
      </c>
      <c r="C393" s="12"/>
      <c r="D393" s="12"/>
      <c r="E393" s="9" t="s">
        <v>33</v>
      </c>
      <c r="F393" s="14" t="s">
        <v>146</v>
      </c>
      <c r="G393" s="12"/>
      <c r="H393" s="12"/>
      <c r="I393" s="12"/>
      <c r="J393" s="12"/>
      <c r="K393" s="10">
        <v>44218102</v>
      </c>
      <c r="L393" s="10">
        <v>46625443.829999998</v>
      </c>
      <c r="M393" s="11">
        <v>2746517.4</v>
      </c>
      <c r="N393" s="12"/>
      <c r="O393" s="12"/>
      <c r="P393" s="11">
        <v>6929782.6299999999</v>
      </c>
      <c r="Q393" s="12"/>
      <c r="R393" s="12"/>
      <c r="S393" s="11">
        <v>22262425.32</v>
      </c>
      <c r="T393" s="12"/>
      <c r="U393" s="12"/>
      <c r="V393" s="10">
        <v>20549319.809999999</v>
      </c>
      <c r="W393" s="11">
        <v>14686718.48</v>
      </c>
      <c r="X393" s="12"/>
      <c r="Y393" s="12"/>
    </row>
    <row r="394" spans="2:25" x14ac:dyDescent="0.3">
      <c r="B394" s="14" t="s">
        <v>147</v>
      </c>
      <c r="C394" s="12"/>
      <c r="D394" s="12"/>
      <c r="E394" s="9" t="s">
        <v>33</v>
      </c>
      <c r="F394" s="14" t="s">
        <v>148</v>
      </c>
      <c r="G394" s="12"/>
      <c r="H394" s="12"/>
      <c r="I394" s="12"/>
      <c r="J394" s="12"/>
      <c r="K394" s="10">
        <v>14166559</v>
      </c>
      <c r="L394" s="10">
        <v>13698663</v>
      </c>
      <c r="M394" s="11">
        <v>0</v>
      </c>
      <c r="N394" s="12"/>
      <c r="O394" s="12"/>
      <c r="P394" s="11">
        <v>2000892.48</v>
      </c>
      <c r="Q394" s="12"/>
      <c r="R394" s="12"/>
      <c r="S394" s="11">
        <v>8734448.5199999996</v>
      </c>
      <c r="T394" s="12"/>
      <c r="U394" s="12"/>
      <c r="V394" s="10">
        <v>6687979.5199999996</v>
      </c>
      <c r="W394" s="11">
        <v>2963322</v>
      </c>
      <c r="X394" s="12"/>
      <c r="Y394" s="12"/>
    </row>
    <row r="395" spans="2:25" x14ac:dyDescent="0.3">
      <c r="B395" s="14" t="s">
        <v>149</v>
      </c>
      <c r="C395" s="12"/>
      <c r="D395" s="12"/>
      <c r="E395" s="9" t="s">
        <v>33</v>
      </c>
      <c r="F395" s="14" t="s">
        <v>150</v>
      </c>
      <c r="G395" s="12"/>
      <c r="H395" s="12"/>
      <c r="I395" s="12"/>
      <c r="J395" s="12"/>
      <c r="K395" s="10">
        <v>45610604</v>
      </c>
      <c r="L395" s="10">
        <v>45610604</v>
      </c>
      <c r="M395" s="11">
        <v>0</v>
      </c>
      <c r="N395" s="12"/>
      <c r="O395" s="12"/>
      <c r="P395" s="11">
        <v>30312715.77</v>
      </c>
      <c r="Q395" s="12"/>
      <c r="R395" s="12"/>
      <c r="S395" s="11">
        <v>2984820</v>
      </c>
      <c r="T395" s="12"/>
      <c r="U395" s="12"/>
      <c r="V395" s="10">
        <v>2984820</v>
      </c>
      <c r="W395" s="11">
        <v>12313068.23</v>
      </c>
      <c r="X395" s="12"/>
      <c r="Y395" s="12"/>
    </row>
    <row r="396" spans="2:25" x14ac:dyDescent="0.3">
      <c r="B396" s="15" t="s">
        <v>185</v>
      </c>
      <c r="C396" s="12"/>
      <c r="D396" s="12"/>
      <c r="E396" s="7" t="s">
        <v>28</v>
      </c>
      <c r="F396" s="15" t="s">
        <v>186</v>
      </c>
      <c r="G396" s="12"/>
      <c r="H396" s="12"/>
      <c r="I396" s="12"/>
      <c r="J396" s="12"/>
      <c r="K396" s="8">
        <v>491068558</v>
      </c>
      <c r="L396" s="8">
        <v>524195990</v>
      </c>
      <c r="M396" s="16">
        <v>6000000</v>
      </c>
      <c r="N396" s="12"/>
      <c r="O396" s="12"/>
      <c r="P396" s="16">
        <v>105363585.27</v>
      </c>
      <c r="Q396" s="12"/>
      <c r="R396" s="12"/>
      <c r="S396" s="16">
        <v>190470142.06999999</v>
      </c>
      <c r="T396" s="12"/>
      <c r="U396" s="12"/>
      <c r="V396" s="8">
        <v>190470142.06999999</v>
      </c>
      <c r="W396" s="16">
        <v>222362262.66</v>
      </c>
      <c r="X396" s="12"/>
      <c r="Y396" s="12"/>
    </row>
    <row r="397" spans="2:25" x14ac:dyDescent="0.3">
      <c r="B397" s="14" t="s">
        <v>198</v>
      </c>
      <c r="C397" s="12"/>
      <c r="D397" s="12"/>
      <c r="E397" s="9" t="s">
        <v>188</v>
      </c>
      <c r="F397" s="14" t="s">
        <v>199</v>
      </c>
      <c r="G397" s="12"/>
      <c r="H397" s="12"/>
      <c r="I397" s="12"/>
      <c r="J397" s="12"/>
      <c r="K397" s="10">
        <v>111087640</v>
      </c>
      <c r="L397" s="10">
        <v>111087640</v>
      </c>
      <c r="M397" s="11">
        <v>0</v>
      </c>
      <c r="N397" s="12"/>
      <c r="O397" s="12"/>
      <c r="P397" s="11">
        <v>1201650</v>
      </c>
      <c r="Q397" s="12"/>
      <c r="R397" s="12"/>
      <c r="S397" s="11">
        <v>379200</v>
      </c>
      <c r="T397" s="12"/>
      <c r="U397" s="12"/>
      <c r="V397" s="10">
        <v>379200</v>
      </c>
      <c r="W397" s="11">
        <v>109506790</v>
      </c>
      <c r="X397" s="12"/>
      <c r="Y397" s="12"/>
    </row>
    <row r="398" spans="2:25" x14ac:dyDescent="0.3">
      <c r="B398" s="14" t="s">
        <v>204</v>
      </c>
      <c r="C398" s="12"/>
      <c r="D398" s="12"/>
      <c r="E398" s="9" t="s">
        <v>188</v>
      </c>
      <c r="F398" s="14" t="s">
        <v>205</v>
      </c>
      <c r="G398" s="12"/>
      <c r="H398" s="12"/>
      <c r="I398" s="12"/>
      <c r="J398" s="12"/>
      <c r="K398" s="10">
        <v>0</v>
      </c>
      <c r="L398" s="10">
        <v>2775280</v>
      </c>
      <c r="M398" s="11">
        <v>0</v>
      </c>
      <c r="N398" s="12"/>
      <c r="O398" s="12"/>
      <c r="P398" s="11">
        <v>0</v>
      </c>
      <c r="Q398" s="12"/>
      <c r="R398" s="12"/>
      <c r="S398" s="11">
        <v>2775280</v>
      </c>
      <c r="T398" s="12"/>
      <c r="U398" s="12"/>
      <c r="V398" s="10">
        <v>2775280</v>
      </c>
      <c r="W398" s="11">
        <v>0</v>
      </c>
      <c r="X398" s="12"/>
      <c r="Y398" s="12"/>
    </row>
    <row r="399" spans="2:25" x14ac:dyDescent="0.3">
      <c r="B399" s="14" t="s">
        <v>260</v>
      </c>
      <c r="C399" s="12"/>
      <c r="D399" s="12"/>
      <c r="E399" s="9" t="s">
        <v>33</v>
      </c>
      <c r="F399" s="14" t="s">
        <v>261</v>
      </c>
      <c r="G399" s="12"/>
      <c r="H399" s="12"/>
      <c r="I399" s="12"/>
      <c r="J399" s="12"/>
      <c r="K399" s="10">
        <v>0</v>
      </c>
      <c r="L399" s="10">
        <v>7500000</v>
      </c>
      <c r="M399" s="11">
        <v>0</v>
      </c>
      <c r="N399" s="12"/>
      <c r="O399" s="12"/>
      <c r="P399" s="11">
        <v>0</v>
      </c>
      <c r="Q399" s="12"/>
      <c r="R399" s="12"/>
      <c r="S399" s="11">
        <v>0</v>
      </c>
      <c r="T399" s="12"/>
      <c r="U399" s="12"/>
      <c r="V399" s="10">
        <v>0</v>
      </c>
      <c r="W399" s="11">
        <v>7500000</v>
      </c>
      <c r="X399" s="12"/>
      <c r="Y399" s="12"/>
    </row>
    <row r="400" spans="2:25" x14ac:dyDescent="0.3">
      <c r="B400" s="14" t="s">
        <v>210</v>
      </c>
      <c r="C400" s="12"/>
      <c r="D400" s="12"/>
      <c r="E400" s="9" t="s">
        <v>188</v>
      </c>
      <c r="F400" s="14" t="s">
        <v>211</v>
      </c>
      <c r="G400" s="12"/>
      <c r="H400" s="12"/>
      <c r="I400" s="12"/>
      <c r="J400" s="12"/>
      <c r="K400" s="10">
        <v>2234419</v>
      </c>
      <c r="L400" s="10">
        <v>2499404</v>
      </c>
      <c r="M400" s="11">
        <v>0</v>
      </c>
      <c r="N400" s="12"/>
      <c r="O400" s="12"/>
      <c r="P400" s="11">
        <v>0</v>
      </c>
      <c r="Q400" s="12"/>
      <c r="R400" s="12"/>
      <c r="S400" s="11">
        <v>0</v>
      </c>
      <c r="T400" s="12"/>
      <c r="U400" s="12"/>
      <c r="V400" s="10">
        <v>0</v>
      </c>
      <c r="W400" s="11">
        <v>2499404</v>
      </c>
      <c r="X400" s="12"/>
      <c r="Y400" s="12"/>
    </row>
    <row r="401" spans="2:25" x14ac:dyDescent="0.3">
      <c r="B401" s="14" t="s">
        <v>192</v>
      </c>
      <c r="C401" s="12"/>
      <c r="D401" s="12"/>
      <c r="E401" s="9" t="s">
        <v>33</v>
      </c>
      <c r="F401" s="14" t="s">
        <v>193</v>
      </c>
      <c r="G401" s="12"/>
      <c r="H401" s="12"/>
      <c r="I401" s="12"/>
      <c r="J401" s="12"/>
      <c r="K401" s="10">
        <v>0</v>
      </c>
      <c r="L401" s="10">
        <v>25627432</v>
      </c>
      <c r="M401" s="11">
        <v>0</v>
      </c>
      <c r="N401" s="12"/>
      <c r="O401" s="12"/>
      <c r="P401" s="11">
        <v>0</v>
      </c>
      <c r="Q401" s="12"/>
      <c r="R401" s="12"/>
      <c r="S401" s="11">
        <v>0</v>
      </c>
      <c r="T401" s="12"/>
      <c r="U401" s="12"/>
      <c r="V401" s="10">
        <v>0</v>
      </c>
      <c r="W401" s="11">
        <v>25627432</v>
      </c>
      <c r="X401" s="12"/>
      <c r="Y401" s="12"/>
    </row>
    <row r="402" spans="2:25" x14ac:dyDescent="0.3">
      <c r="B402" s="14" t="s">
        <v>190</v>
      </c>
      <c r="C402" s="12"/>
      <c r="D402" s="12"/>
      <c r="E402" s="9" t="s">
        <v>188</v>
      </c>
      <c r="F402" s="14" t="s">
        <v>191</v>
      </c>
      <c r="G402" s="12"/>
      <c r="H402" s="12"/>
      <c r="I402" s="12"/>
      <c r="J402" s="12"/>
      <c r="K402" s="10">
        <v>73257605</v>
      </c>
      <c r="L402" s="10">
        <v>69030894.640000001</v>
      </c>
      <c r="M402" s="11">
        <v>6000000</v>
      </c>
      <c r="N402" s="12"/>
      <c r="O402" s="12"/>
      <c r="P402" s="11">
        <v>0</v>
      </c>
      <c r="Q402" s="12"/>
      <c r="R402" s="12"/>
      <c r="S402" s="11">
        <v>189900</v>
      </c>
      <c r="T402" s="12"/>
      <c r="U402" s="12"/>
      <c r="V402" s="10">
        <v>189900</v>
      </c>
      <c r="W402" s="11">
        <v>62840994.640000001</v>
      </c>
      <c r="X402" s="12"/>
      <c r="Y402" s="12"/>
    </row>
    <row r="403" spans="2:25" x14ac:dyDescent="0.3">
      <c r="B403" s="14" t="s">
        <v>192</v>
      </c>
      <c r="C403" s="12"/>
      <c r="D403" s="12"/>
      <c r="E403" s="9" t="s">
        <v>188</v>
      </c>
      <c r="F403" s="14" t="s">
        <v>193</v>
      </c>
      <c r="G403" s="12"/>
      <c r="H403" s="12"/>
      <c r="I403" s="12"/>
      <c r="J403" s="12"/>
      <c r="K403" s="10">
        <v>264838505</v>
      </c>
      <c r="L403" s="10">
        <v>73624532.430000007</v>
      </c>
      <c r="M403" s="11">
        <v>0</v>
      </c>
      <c r="N403" s="12"/>
      <c r="O403" s="12"/>
      <c r="P403" s="11">
        <v>54757110.18</v>
      </c>
      <c r="Q403" s="12"/>
      <c r="R403" s="12"/>
      <c r="S403" s="11">
        <v>12616957.529999999</v>
      </c>
      <c r="T403" s="12"/>
      <c r="U403" s="12"/>
      <c r="V403" s="10">
        <v>12616957.529999999</v>
      </c>
      <c r="W403" s="11">
        <v>6250464.7199999997</v>
      </c>
      <c r="X403" s="12"/>
      <c r="Y403" s="12"/>
    </row>
    <row r="404" spans="2:25" x14ac:dyDescent="0.3">
      <c r="B404" s="14" t="s">
        <v>194</v>
      </c>
      <c r="C404" s="12"/>
      <c r="D404" s="12"/>
      <c r="E404" s="9" t="s">
        <v>33</v>
      </c>
      <c r="F404" s="14" t="s">
        <v>195</v>
      </c>
      <c r="G404" s="12"/>
      <c r="H404" s="12"/>
      <c r="I404" s="12"/>
      <c r="J404" s="12"/>
      <c r="K404" s="10">
        <v>0</v>
      </c>
      <c r="L404" s="10">
        <v>0</v>
      </c>
      <c r="M404" s="11">
        <v>0</v>
      </c>
      <c r="N404" s="12"/>
      <c r="O404" s="12"/>
      <c r="P404" s="11">
        <v>0</v>
      </c>
      <c r="Q404" s="12"/>
      <c r="R404" s="12"/>
      <c r="S404" s="11">
        <v>0</v>
      </c>
      <c r="T404" s="12"/>
      <c r="U404" s="12"/>
      <c r="V404" s="10">
        <v>0</v>
      </c>
      <c r="W404" s="11">
        <v>0</v>
      </c>
      <c r="X404" s="12"/>
      <c r="Y404" s="12"/>
    </row>
    <row r="405" spans="2:25" x14ac:dyDescent="0.3">
      <c r="B405" s="14" t="s">
        <v>210</v>
      </c>
      <c r="C405" s="12"/>
      <c r="D405" s="12"/>
      <c r="E405" s="9" t="s">
        <v>33</v>
      </c>
      <c r="F405" s="14" t="s">
        <v>211</v>
      </c>
      <c r="G405" s="12"/>
      <c r="H405" s="12"/>
      <c r="I405" s="12"/>
      <c r="J405" s="12"/>
      <c r="K405" s="10">
        <v>0</v>
      </c>
      <c r="L405" s="10">
        <v>0</v>
      </c>
      <c r="M405" s="11">
        <v>0</v>
      </c>
      <c r="N405" s="12"/>
      <c r="O405" s="12"/>
      <c r="P405" s="11">
        <v>0</v>
      </c>
      <c r="Q405" s="12"/>
      <c r="R405" s="12"/>
      <c r="S405" s="11">
        <v>0</v>
      </c>
      <c r="T405" s="12"/>
      <c r="U405" s="12"/>
      <c r="V405" s="10">
        <v>0</v>
      </c>
      <c r="W405" s="11">
        <v>0</v>
      </c>
      <c r="X405" s="12"/>
      <c r="Y405" s="12"/>
    </row>
    <row r="406" spans="2:25" x14ac:dyDescent="0.3">
      <c r="B406" s="14" t="s">
        <v>190</v>
      </c>
      <c r="C406" s="12"/>
      <c r="D406" s="12"/>
      <c r="E406" s="9" t="s">
        <v>33</v>
      </c>
      <c r="F406" s="14" t="s">
        <v>191</v>
      </c>
      <c r="G406" s="12"/>
      <c r="H406" s="12"/>
      <c r="I406" s="12"/>
      <c r="J406" s="12"/>
      <c r="K406" s="10">
        <v>0</v>
      </c>
      <c r="L406" s="10">
        <v>0</v>
      </c>
      <c r="M406" s="11">
        <v>0</v>
      </c>
      <c r="N406" s="12"/>
      <c r="O406" s="12"/>
      <c r="P406" s="11">
        <v>0</v>
      </c>
      <c r="Q406" s="12"/>
      <c r="R406" s="12"/>
      <c r="S406" s="11">
        <v>0</v>
      </c>
      <c r="T406" s="12"/>
      <c r="U406" s="12"/>
      <c r="V406" s="10">
        <v>0</v>
      </c>
      <c r="W406" s="11">
        <v>0</v>
      </c>
      <c r="X406" s="12"/>
      <c r="Y406" s="12"/>
    </row>
    <row r="407" spans="2:25" x14ac:dyDescent="0.3">
      <c r="B407" s="14" t="s">
        <v>204</v>
      </c>
      <c r="C407" s="12"/>
      <c r="D407" s="12"/>
      <c r="E407" s="9" t="s">
        <v>33</v>
      </c>
      <c r="F407" s="14" t="s">
        <v>205</v>
      </c>
      <c r="G407" s="12"/>
      <c r="H407" s="12"/>
      <c r="I407" s="12"/>
      <c r="J407" s="12"/>
      <c r="K407" s="10">
        <v>0</v>
      </c>
      <c r="L407" s="10">
        <v>0</v>
      </c>
      <c r="M407" s="11">
        <v>0</v>
      </c>
      <c r="N407" s="12"/>
      <c r="O407" s="12"/>
      <c r="P407" s="11">
        <v>0</v>
      </c>
      <c r="Q407" s="12"/>
      <c r="R407" s="12"/>
      <c r="S407" s="11">
        <v>0</v>
      </c>
      <c r="T407" s="12"/>
      <c r="U407" s="12"/>
      <c r="V407" s="10">
        <v>0</v>
      </c>
      <c r="W407" s="11">
        <v>0</v>
      </c>
      <c r="X407" s="12"/>
      <c r="Y407" s="12"/>
    </row>
    <row r="408" spans="2:25" x14ac:dyDescent="0.3">
      <c r="B408" s="14" t="s">
        <v>206</v>
      </c>
      <c r="C408" s="12"/>
      <c r="D408" s="12"/>
      <c r="E408" s="9" t="s">
        <v>33</v>
      </c>
      <c r="F408" s="14" t="s">
        <v>207</v>
      </c>
      <c r="G408" s="12"/>
      <c r="H408" s="12"/>
      <c r="I408" s="12"/>
      <c r="J408" s="12"/>
      <c r="K408" s="10">
        <v>0</v>
      </c>
      <c r="L408" s="10">
        <v>0</v>
      </c>
      <c r="M408" s="11">
        <v>0</v>
      </c>
      <c r="N408" s="12"/>
      <c r="O408" s="12"/>
      <c r="P408" s="11">
        <v>0</v>
      </c>
      <c r="Q408" s="12"/>
      <c r="R408" s="12"/>
      <c r="S408" s="11">
        <v>0</v>
      </c>
      <c r="T408" s="12"/>
      <c r="U408" s="12"/>
      <c r="V408" s="10">
        <v>0</v>
      </c>
      <c r="W408" s="11">
        <v>0</v>
      </c>
      <c r="X408" s="12"/>
      <c r="Y408" s="12"/>
    </row>
    <row r="409" spans="2:25" x14ac:dyDescent="0.3">
      <c r="B409" s="14" t="s">
        <v>194</v>
      </c>
      <c r="C409" s="12"/>
      <c r="D409" s="12"/>
      <c r="E409" s="9" t="s">
        <v>188</v>
      </c>
      <c r="F409" s="14" t="s">
        <v>195</v>
      </c>
      <c r="G409" s="12"/>
      <c r="H409" s="12"/>
      <c r="I409" s="12"/>
      <c r="J409" s="12"/>
      <c r="K409" s="10">
        <v>25503700</v>
      </c>
      <c r="L409" s="10">
        <v>24034700</v>
      </c>
      <c r="M409" s="11">
        <v>0</v>
      </c>
      <c r="N409" s="12"/>
      <c r="O409" s="12"/>
      <c r="P409" s="11">
        <v>20380103.699999999</v>
      </c>
      <c r="Q409" s="12"/>
      <c r="R409" s="12"/>
      <c r="S409" s="11">
        <v>0</v>
      </c>
      <c r="T409" s="12"/>
      <c r="U409" s="12"/>
      <c r="V409" s="10">
        <v>0</v>
      </c>
      <c r="W409" s="11">
        <v>3654596.3</v>
      </c>
      <c r="X409" s="12"/>
      <c r="Y409" s="12"/>
    </row>
    <row r="410" spans="2:25" x14ac:dyDescent="0.3">
      <c r="B410" s="14" t="s">
        <v>196</v>
      </c>
      <c r="C410" s="12"/>
      <c r="D410" s="12"/>
      <c r="E410" s="9" t="s">
        <v>33</v>
      </c>
      <c r="F410" s="14" t="s">
        <v>197</v>
      </c>
      <c r="G410" s="12"/>
      <c r="H410" s="12"/>
      <c r="I410" s="12"/>
      <c r="J410" s="12"/>
      <c r="K410" s="10">
        <v>0</v>
      </c>
      <c r="L410" s="10">
        <v>0</v>
      </c>
      <c r="M410" s="11">
        <v>0</v>
      </c>
      <c r="N410" s="12"/>
      <c r="O410" s="12"/>
      <c r="P410" s="11">
        <v>0</v>
      </c>
      <c r="Q410" s="12"/>
      <c r="R410" s="12"/>
      <c r="S410" s="11">
        <v>0</v>
      </c>
      <c r="T410" s="12"/>
      <c r="U410" s="12"/>
      <c r="V410" s="10">
        <v>0</v>
      </c>
      <c r="W410" s="11">
        <v>0</v>
      </c>
      <c r="X410" s="12"/>
      <c r="Y410" s="12"/>
    </row>
    <row r="411" spans="2:25" x14ac:dyDescent="0.3">
      <c r="B411" s="14" t="s">
        <v>187</v>
      </c>
      <c r="C411" s="12"/>
      <c r="D411" s="12"/>
      <c r="E411" s="9" t="s">
        <v>188</v>
      </c>
      <c r="F411" s="14" t="s">
        <v>189</v>
      </c>
      <c r="G411" s="12"/>
      <c r="H411" s="12"/>
      <c r="I411" s="12"/>
      <c r="J411" s="12"/>
      <c r="K411" s="10">
        <v>14146689</v>
      </c>
      <c r="L411" s="10">
        <v>8687520</v>
      </c>
      <c r="M411" s="11">
        <v>0</v>
      </c>
      <c r="N411" s="12"/>
      <c r="O411" s="12"/>
      <c r="P411" s="11">
        <v>88985.42</v>
      </c>
      <c r="Q411" s="12"/>
      <c r="R411" s="12"/>
      <c r="S411" s="11">
        <v>4115953.58</v>
      </c>
      <c r="T411" s="12"/>
      <c r="U411" s="12"/>
      <c r="V411" s="10">
        <v>4115953.58</v>
      </c>
      <c r="W411" s="11">
        <v>4482581</v>
      </c>
      <c r="X411" s="12"/>
      <c r="Y411" s="12"/>
    </row>
    <row r="412" spans="2:25" x14ac:dyDescent="0.3">
      <c r="B412" s="14" t="s">
        <v>196</v>
      </c>
      <c r="C412" s="12"/>
      <c r="D412" s="12"/>
      <c r="E412" s="9" t="s">
        <v>188</v>
      </c>
      <c r="F412" s="14" t="s">
        <v>197</v>
      </c>
      <c r="G412" s="12"/>
      <c r="H412" s="12"/>
      <c r="I412" s="12"/>
      <c r="J412" s="12"/>
      <c r="K412" s="10">
        <v>0</v>
      </c>
      <c r="L412" s="10">
        <v>199328586.93000001</v>
      </c>
      <c r="M412" s="11">
        <v>0</v>
      </c>
      <c r="N412" s="12"/>
      <c r="O412" s="12"/>
      <c r="P412" s="11">
        <v>28935735.969999999</v>
      </c>
      <c r="Q412" s="12"/>
      <c r="R412" s="12"/>
      <c r="S412" s="11">
        <v>170392850.96000001</v>
      </c>
      <c r="T412" s="12"/>
      <c r="U412" s="12"/>
      <c r="V412" s="10">
        <v>170392850.96000001</v>
      </c>
      <c r="W412" s="11">
        <v>0</v>
      </c>
      <c r="X412" s="12"/>
      <c r="Y412" s="12"/>
    </row>
    <row r="413" spans="2:25" x14ac:dyDescent="0.3">
      <c r="B413" s="15" t="s">
        <v>212</v>
      </c>
      <c r="C413" s="12"/>
      <c r="D413" s="12"/>
      <c r="E413" s="7" t="s">
        <v>28</v>
      </c>
      <c r="F413" s="15" t="s">
        <v>213</v>
      </c>
      <c r="G413" s="12"/>
      <c r="H413" s="12"/>
      <c r="I413" s="12"/>
      <c r="J413" s="12"/>
      <c r="K413" s="8">
        <v>972320949</v>
      </c>
      <c r="L413" s="8">
        <v>982142526</v>
      </c>
      <c r="M413" s="16">
        <v>0</v>
      </c>
      <c r="N413" s="12"/>
      <c r="O413" s="12"/>
      <c r="P413" s="16">
        <v>404503144.33999997</v>
      </c>
      <c r="Q413" s="12"/>
      <c r="R413" s="12"/>
      <c r="S413" s="16">
        <v>370324598.16000003</v>
      </c>
      <c r="T413" s="12"/>
      <c r="U413" s="12"/>
      <c r="V413" s="8">
        <v>362422398.67000002</v>
      </c>
      <c r="W413" s="16">
        <v>207314783.5</v>
      </c>
      <c r="X413" s="12"/>
      <c r="Y413" s="12"/>
    </row>
    <row r="414" spans="2:25" x14ac:dyDescent="0.3">
      <c r="B414" s="14" t="s">
        <v>220</v>
      </c>
      <c r="C414" s="12"/>
      <c r="D414" s="12"/>
      <c r="E414" s="9" t="s">
        <v>33</v>
      </c>
      <c r="F414" s="14" t="s">
        <v>221</v>
      </c>
      <c r="G414" s="12"/>
      <c r="H414" s="12"/>
      <c r="I414" s="12"/>
      <c r="J414" s="12"/>
      <c r="K414" s="10">
        <v>602193583</v>
      </c>
      <c r="L414" s="10">
        <v>610666042</v>
      </c>
      <c r="M414" s="11">
        <v>0</v>
      </c>
      <c r="N414" s="12"/>
      <c r="O414" s="12"/>
      <c r="P414" s="11">
        <v>271270203.08999997</v>
      </c>
      <c r="Q414" s="12"/>
      <c r="R414" s="12"/>
      <c r="S414" s="11">
        <v>279826588.41000003</v>
      </c>
      <c r="T414" s="12"/>
      <c r="U414" s="12"/>
      <c r="V414" s="10">
        <v>279826588.41000003</v>
      </c>
      <c r="W414" s="11">
        <v>59569250.5</v>
      </c>
      <c r="X414" s="12"/>
      <c r="Y414" s="12"/>
    </row>
    <row r="415" spans="2:25" x14ac:dyDescent="0.3">
      <c r="B415" s="14" t="s">
        <v>224</v>
      </c>
      <c r="C415" s="12"/>
      <c r="D415" s="12"/>
      <c r="E415" s="9" t="s">
        <v>33</v>
      </c>
      <c r="F415" s="14" t="s">
        <v>225</v>
      </c>
      <c r="G415" s="12"/>
      <c r="H415" s="12"/>
      <c r="I415" s="12"/>
      <c r="J415" s="12"/>
      <c r="K415" s="10">
        <v>4665464</v>
      </c>
      <c r="L415" s="10">
        <v>4665464</v>
      </c>
      <c r="M415" s="11">
        <v>0</v>
      </c>
      <c r="N415" s="12"/>
      <c r="O415" s="12"/>
      <c r="P415" s="11">
        <v>0</v>
      </c>
      <c r="Q415" s="12"/>
      <c r="R415" s="12"/>
      <c r="S415" s="11">
        <v>0</v>
      </c>
      <c r="T415" s="12"/>
      <c r="U415" s="12"/>
      <c r="V415" s="10">
        <v>0</v>
      </c>
      <c r="W415" s="11">
        <v>4665464</v>
      </c>
      <c r="X415" s="12"/>
      <c r="Y415" s="12"/>
    </row>
    <row r="416" spans="2:25" x14ac:dyDescent="0.3">
      <c r="B416" s="14" t="s">
        <v>216</v>
      </c>
      <c r="C416" s="12"/>
      <c r="D416" s="12"/>
      <c r="E416" s="9" t="s">
        <v>33</v>
      </c>
      <c r="F416" s="14" t="s">
        <v>217</v>
      </c>
      <c r="G416" s="12"/>
      <c r="H416" s="12"/>
      <c r="I416" s="12"/>
      <c r="J416" s="12"/>
      <c r="K416" s="10">
        <v>95890698</v>
      </c>
      <c r="L416" s="10">
        <v>97239816</v>
      </c>
      <c r="M416" s="11">
        <v>0</v>
      </c>
      <c r="N416" s="12"/>
      <c r="O416" s="12"/>
      <c r="P416" s="11">
        <v>43897605.020000003</v>
      </c>
      <c r="Q416" s="12"/>
      <c r="R416" s="12"/>
      <c r="S416" s="11">
        <v>45047743.979999997</v>
      </c>
      <c r="T416" s="12"/>
      <c r="U416" s="12"/>
      <c r="V416" s="10">
        <v>37145544.490000002</v>
      </c>
      <c r="W416" s="11">
        <v>8294467</v>
      </c>
      <c r="X416" s="12"/>
      <c r="Y416" s="12"/>
    </row>
    <row r="417" spans="2:25" x14ac:dyDescent="0.3">
      <c r="B417" s="14" t="s">
        <v>218</v>
      </c>
      <c r="C417" s="12"/>
      <c r="D417" s="12"/>
      <c r="E417" s="9" t="s">
        <v>33</v>
      </c>
      <c r="F417" s="14" t="s">
        <v>219</v>
      </c>
      <c r="G417" s="12"/>
      <c r="H417" s="12"/>
      <c r="I417" s="12"/>
      <c r="J417" s="12"/>
      <c r="K417" s="10">
        <v>269571204</v>
      </c>
      <c r="L417" s="10">
        <v>269571204</v>
      </c>
      <c r="M417" s="11">
        <v>0</v>
      </c>
      <c r="N417" s="12"/>
      <c r="O417" s="12"/>
      <c r="P417" s="11">
        <v>89335336.230000004</v>
      </c>
      <c r="Q417" s="12"/>
      <c r="R417" s="12"/>
      <c r="S417" s="11">
        <v>45450265.770000003</v>
      </c>
      <c r="T417" s="12"/>
      <c r="U417" s="12"/>
      <c r="V417" s="10">
        <v>45450265.770000003</v>
      </c>
      <c r="W417" s="11">
        <v>134785602</v>
      </c>
      <c r="X417" s="12"/>
      <c r="Y417" s="12"/>
    </row>
    <row r="418" spans="2:25" x14ac:dyDescent="0.3">
      <c r="B418" s="15" t="s">
        <v>248</v>
      </c>
      <c r="C418" s="12"/>
      <c r="D418" s="12"/>
      <c r="E418" s="7" t="s">
        <v>28</v>
      </c>
      <c r="F418" s="15" t="s">
        <v>249</v>
      </c>
      <c r="G418" s="12"/>
      <c r="H418" s="12"/>
      <c r="I418" s="12"/>
      <c r="J418" s="12"/>
      <c r="K418" s="8">
        <v>0</v>
      </c>
      <c r="L418" s="8">
        <v>0</v>
      </c>
      <c r="M418" s="16">
        <v>0</v>
      </c>
      <c r="N418" s="12"/>
      <c r="O418" s="12"/>
      <c r="P418" s="16">
        <v>0</v>
      </c>
      <c r="Q418" s="12"/>
      <c r="R418" s="12"/>
      <c r="S418" s="16">
        <v>0</v>
      </c>
      <c r="T418" s="12"/>
      <c r="U418" s="12"/>
      <c r="V418" s="8">
        <v>0</v>
      </c>
      <c r="W418" s="16">
        <v>0</v>
      </c>
      <c r="X418" s="12"/>
      <c r="Y418" s="12"/>
    </row>
    <row r="419" spans="2:25" x14ac:dyDescent="0.3">
      <c r="B419" s="14" t="s">
        <v>250</v>
      </c>
      <c r="C419" s="12"/>
      <c r="D419" s="12"/>
      <c r="E419" s="9" t="s">
        <v>33</v>
      </c>
      <c r="F419" s="14" t="s">
        <v>251</v>
      </c>
      <c r="G419" s="12"/>
      <c r="H419" s="12"/>
      <c r="I419" s="12"/>
      <c r="J419" s="12"/>
      <c r="K419" s="10">
        <v>0</v>
      </c>
      <c r="L419" s="10">
        <v>0</v>
      </c>
      <c r="M419" s="11">
        <v>0</v>
      </c>
      <c r="N419" s="12"/>
      <c r="O419" s="12"/>
      <c r="P419" s="11">
        <v>0</v>
      </c>
      <c r="Q419" s="12"/>
      <c r="R419" s="12"/>
      <c r="S419" s="11">
        <v>0</v>
      </c>
      <c r="T419" s="12"/>
      <c r="U419" s="12"/>
      <c r="V419" s="10">
        <v>0</v>
      </c>
      <c r="W419" s="11">
        <v>0</v>
      </c>
      <c r="X419" s="12"/>
      <c r="Y419" s="12"/>
    </row>
    <row r="420" spans="2:25" x14ac:dyDescent="0.3">
      <c r="B420" s="15" t="s">
        <v>252</v>
      </c>
      <c r="C420" s="12"/>
      <c r="D420" s="12"/>
      <c r="E420" s="7" t="s">
        <v>28</v>
      </c>
      <c r="F420" s="15" t="s">
        <v>253</v>
      </c>
      <c r="G420" s="12"/>
      <c r="H420" s="12"/>
      <c r="I420" s="12"/>
      <c r="J420" s="12"/>
      <c r="K420" s="8">
        <v>2332966083</v>
      </c>
      <c r="L420" s="8">
        <v>1584133703</v>
      </c>
      <c r="M420" s="16">
        <v>0</v>
      </c>
      <c r="N420" s="12"/>
      <c r="O420" s="12"/>
      <c r="P420" s="16">
        <v>0</v>
      </c>
      <c r="Q420" s="12"/>
      <c r="R420" s="12"/>
      <c r="S420" s="16">
        <v>0</v>
      </c>
      <c r="T420" s="12"/>
      <c r="U420" s="12"/>
      <c r="V420" s="8">
        <v>0</v>
      </c>
      <c r="W420" s="16">
        <v>1584133703</v>
      </c>
      <c r="X420" s="12"/>
      <c r="Y420" s="12"/>
    </row>
    <row r="421" spans="2:25" x14ac:dyDescent="0.3">
      <c r="B421" s="14" t="s">
        <v>254</v>
      </c>
      <c r="C421" s="12"/>
      <c r="D421" s="12"/>
      <c r="E421" s="9" t="s">
        <v>33</v>
      </c>
      <c r="F421" s="14" t="s">
        <v>255</v>
      </c>
      <c r="G421" s="12"/>
      <c r="H421" s="12"/>
      <c r="I421" s="12"/>
      <c r="J421" s="12"/>
      <c r="K421" s="10">
        <v>2332966083</v>
      </c>
      <c r="L421" s="10">
        <v>1584133703</v>
      </c>
      <c r="M421" s="11">
        <v>0</v>
      </c>
      <c r="N421" s="12"/>
      <c r="O421" s="12"/>
      <c r="P421" s="11">
        <v>0</v>
      </c>
      <c r="Q421" s="12"/>
      <c r="R421" s="12"/>
      <c r="S421" s="11">
        <v>0</v>
      </c>
      <c r="T421" s="12"/>
      <c r="U421" s="12"/>
      <c r="V421" s="10">
        <v>0</v>
      </c>
      <c r="W421" s="11">
        <v>1584133703</v>
      </c>
      <c r="X421" s="12"/>
      <c r="Y421" s="12"/>
    </row>
    <row r="422" spans="2:25" x14ac:dyDescent="0.3">
      <c r="B422" s="18" t="s">
        <v>262</v>
      </c>
      <c r="C422" s="12"/>
      <c r="D422" s="12"/>
      <c r="E422" s="5" t="s">
        <v>28</v>
      </c>
      <c r="F422" s="19" t="s">
        <v>263</v>
      </c>
      <c r="G422" s="12"/>
      <c r="H422" s="12"/>
      <c r="I422" s="12"/>
      <c r="J422" s="12"/>
      <c r="K422" s="6">
        <v>44769746183</v>
      </c>
      <c r="L422" s="6">
        <v>44769746183</v>
      </c>
      <c r="M422" s="17">
        <v>9093508.8499999996</v>
      </c>
      <c r="N422" s="12"/>
      <c r="O422" s="12"/>
      <c r="P422" s="17">
        <v>4369392223.8400002</v>
      </c>
      <c r="Q422" s="12"/>
      <c r="R422" s="12"/>
      <c r="S422" s="17">
        <v>18068685057.360001</v>
      </c>
      <c r="T422" s="12"/>
      <c r="U422" s="12"/>
      <c r="V422" s="6">
        <v>18036782744.040001</v>
      </c>
      <c r="W422" s="17">
        <v>22322575392.950001</v>
      </c>
      <c r="X422" s="12"/>
      <c r="Y422" s="12"/>
    </row>
    <row r="423" spans="2:25" x14ac:dyDescent="0.3">
      <c r="B423" s="15" t="s">
        <v>30</v>
      </c>
      <c r="C423" s="12"/>
      <c r="D423" s="12"/>
      <c r="E423" s="7" t="s">
        <v>28</v>
      </c>
      <c r="F423" s="15" t="s">
        <v>31</v>
      </c>
      <c r="G423" s="12"/>
      <c r="H423" s="12"/>
      <c r="I423" s="12"/>
      <c r="J423" s="12"/>
      <c r="K423" s="8">
        <v>41054206266</v>
      </c>
      <c r="L423" s="8">
        <v>41054206266</v>
      </c>
      <c r="M423" s="16">
        <v>0</v>
      </c>
      <c r="N423" s="12"/>
      <c r="O423" s="12"/>
      <c r="P423" s="16">
        <v>2863687932.27</v>
      </c>
      <c r="Q423" s="12"/>
      <c r="R423" s="12"/>
      <c r="S423" s="16">
        <v>17193923380.950001</v>
      </c>
      <c r="T423" s="12"/>
      <c r="U423" s="12"/>
      <c r="V423" s="8">
        <v>17174591145.370001</v>
      </c>
      <c r="W423" s="16">
        <v>20996594952.779999</v>
      </c>
      <c r="X423" s="12"/>
      <c r="Y423" s="12"/>
    </row>
    <row r="424" spans="2:25" x14ac:dyDescent="0.3">
      <c r="B424" s="14" t="s">
        <v>49</v>
      </c>
      <c r="C424" s="12"/>
      <c r="D424" s="12"/>
      <c r="E424" s="9" t="s">
        <v>33</v>
      </c>
      <c r="F424" s="14" t="s">
        <v>50</v>
      </c>
      <c r="G424" s="12"/>
      <c r="H424" s="12"/>
      <c r="I424" s="12"/>
      <c r="J424" s="12"/>
      <c r="K424" s="10">
        <v>2468244667</v>
      </c>
      <c r="L424" s="10">
        <v>2468244667</v>
      </c>
      <c r="M424" s="11">
        <v>0</v>
      </c>
      <c r="N424" s="12"/>
      <c r="O424" s="12"/>
      <c r="P424" s="11">
        <v>0</v>
      </c>
      <c r="Q424" s="12"/>
      <c r="R424" s="12"/>
      <c r="S424" s="11">
        <v>1276515.6000000001</v>
      </c>
      <c r="T424" s="12"/>
      <c r="U424" s="12"/>
      <c r="V424" s="10">
        <v>1276515.6000000001</v>
      </c>
      <c r="W424" s="11">
        <v>2466968151.4000001</v>
      </c>
      <c r="X424" s="12"/>
      <c r="Y424" s="12"/>
    </row>
    <row r="425" spans="2:25" x14ac:dyDescent="0.3">
      <c r="B425" s="14" t="s">
        <v>55</v>
      </c>
      <c r="C425" s="12"/>
      <c r="D425" s="12"/>
      <c r="E425" s="9" t="s">
        <v>33</v>
      </c>
      <c r="F425" s="14" t="s">
        <v>56</v>
      </c>
      <c r="G425" s="12"/>
      <c r="H425" s="12"/>
      <c r="I425" s="12"/>
      <c r="J425" s="12"/>
      <c r="K425" s="10">
        <v>444284040</v>
      </c>
      <c r="L425" s="10">
        <v>444284040</v>
      </c>
      <c r="M425" s="11">
        <v>0</v>
      </c>
      <c r="N425" s="12"/>
      <c r="O425" s="12"/>
      <c r="P425" s="11">
        <v>51241229.68</v>
      </c>
      <c r="Q425" s="12"/>
      <c r="R425" s="12"/>
      <c r="S425" s="11">
        <v>170900790.31999999</v>
      </c>
      <c r="T425" s="12"/>
      <c r="U425" s="12"/>
      <c r="V425" s="10">
        <v>170900790.31999999</v>
      </c>
      <c r="W425" s="11">
        <v>222142020</v>
      </c>
      <c r="X425" s="12"/>
      <c r="Y425" s="12"/>
    </row>
    <row r="426" spans="2:25" x14ac:dyDescent="0.3">
      <c r="B426" s="14" t="s">
        <v>57</v>
      </c>
      <c r="C426" s="12"/>
      <c r="D426" s="12"/>
      <c r="E426" s="9" t="s">
        <v>33</v>
      </c>
      <c r="F426" s="14" t="s">
        <v>58</v>
      </c>
      <c r="G426" s="12"/>
      <c r="H426" s="12"/>
      <c r="I426" s="12"/>
      <c r="J426" s="12"/>
      <c r="K426" s="10">
        <v>888568080</v>
      </c>
      <c r="L426" s="10">
        <v>888568080</v>
      </c>
      <c r="M426" s="11">
        <v>0</v>
      </c>
      <c r="N426" s="12"/>
      <c r="O426" s="12"/>
      <c r="P426" s="11">
        <v>106122211.65000001</v>
      </c>
      <c r="Q426" s="12"/>
      <c r="R426" s="12"/>
      <c r="S426" s="11">
        <v>338161828.35000002</v>
      </c>
      <c r="T426" s="12"/>
      <c r="U426" s="12"/>
      <c r="V426" s="10">
        <v>338161828.35000002</v>
      </c>
      <c r="W426" s="11">
        <v>444284040</v>
      </c>
      <c r="X426" s="12"/>
      <c r="Y426" s="12"/>
    </row>
    <row r="427" spans="2:25" x14ac:dyDescent="0.3">
      <c r="B427" s="14" t="s">
        <v>59</v>
      </c>
      <c r="C427" s="12"/>
      <c r="D427" s="12"/>
      <c r="E427" s="9" t="s">
        <v>33</v>
      </c>
      <c r="F427" s="14" t="s">
        <v>60</v>
      </c>
      <c r="G427" s="12"/>
      <c r="H427" s="12"/>
      <c r="I427" s="12"/>
      <c r="J427" s="12"/>
      <c r="K427" s="10">
        <v>148094680</v>
      </c>
      <c r="L427" s="10">
        <v>148094680</v>
      </c>
      <c r="M427" s="11">
        <v>0</v>
      </c>
      <c r="N427" s="12"/>
      <c r="O427" s="12"/>
      <c r="P427" s="11">
        <v>17687035.27</v>
      </c>
      <c r="Q427" s="12"/>
      <c r="R427" s="12"/>
      <c r="S427" s="11">
        <v>56360304.729999997</v>
      </c>
      <c r="T427" s="12"/>
      <c r="U427" s="12"/>
      <c r="V427" s="10">
        <v>56360304.729999997</v>
      </c>
      <c r="W427" s="11">
        <v>74047340</v>
      </c>
      <c r="X427" s="12"/>
      <c r="Y427" s="12"/>
    </row>
    <row r="428" spans="2:25" x14ac:dyDescent="0.3">
      <c r="B428" s="14" t="s">
        <v>61</v>
      </c>
      <c r="C428" s="12"/>
      <c r="D428" s="12"/>
      <c r="E428" s="9" t="s">
        <v>33</v>
      </c>
      <c r="F428" s="14" t="s">
        <v>62</v>
      </c>
      <c r="G428" s="12"/>
      <c r="H428" s="12"/>
      <c r="I428" s="12"/>
      <c r="J428" s="12"/>
      <c r="K428" s="10">
        <v>2739751581</v>
      </c>
      <c r="L428" s="10">
        <v>2739751581</v>
      </c>
      <c r="M428" s="11">
        <v>0</v>
      </c>
      <c r="N428" s="12"/>
      <c r="O428" s="12"/>
      <c r="P428" s="11">
        <v>327210153.07999998</v>
      </c>
      <c r="Q428" s="12"/>
      <c r="R428" s="12"/>
      <c r="S428" s="11">
        <v>1042665637.42</v>
      </c>
      <c r="T428" s="12"/>
      <c r="U428" s="12"/>
      <c r="V428" s="10">
        <v>1042665637.42</v>
      </c>
      <c r="W428" s="11">
        <v>1369875790.5</v>
      </c>
      <c r="X428" s="12"/>
      <c r="Y428" s="12"/>
    </row>
    <row r="429" spans="2:25" x14ac:dyDescent="0.3">
      <c r="B429" s="14" t="s">
        <v>45</v>
      </c>
      <c r="C429" s="12"/>
      <c r="D429" s="12"/>
      <c r="E429" s="9" t="s">
        <v>33</v>
      </c>
      <c r="F429" s="14" t="s">
        <v>46</v>
      </c>
      <c r="G429" s="12"/>
      <c r="H429" s="12"/>
      <c r="I429" s="12"/>
      <c r="J429" s="12"/>
      <c r="K429" s="10">
        <v>5990229617</v>
      </c>
      <c r="L429" s="10">
        <v>5990229617</v>
      </c>
      <c r="M429" s="11">
        <v>0</v>
      </c>
      <c r="N429" s="12"/>
      <c r="O429" s="12"/>
      <c r="P429" s="11">
        <v>0</v>
      </c>
      <c r="Q429" s="12"/>
      <c r="R429" s="12"/>
      <c r="S429" s="11">
        <v>2258590349.3499999</v>
      </c>
      <c r="T429" s="12"/>
      <c r="U429" s="12"/>
      <c r="V429" s="10">
        <v>2258590349.3499999</v>
      </c>
      <c r="W429" s="11">
        <v>3731639267.6500001</v>
      </c>
      <c r="X429" s="12"/>
      <c r="Y429" s="12"/>
    </row>
    <row r="430" spans="2:25" x14ac:dyDescent="0.3">
      <c r="B430" s="14" t="s">
        <v>32</v>
      </c>
      <c r="C430" s="12"/>
      <c r="D430" s="12"/>
      <c r="E430" s="9" t="s">
        <v>33</v>
      </c>
      <c r="F430" s="14" t="s">
        <v>34</v>
      </c>
      <c r="G430" s="12"/>
      <c r="H430" s="12"/>
      <c r="I430" s="12"/>
      <c r="J430" s="12"/>
      <c r="K430" s="10">
        <v>6008908475</v>
      </c>
      <c r="L430" s="10">
        <v>6008908475</v>
      </c>
      <c r="M430" s="11">
        <v>0</v>
      </c>
      <c r="N430" s="12"/>
      <c r="O430" s="12"/>
      <c r="P430" s="11">
        <v>0</v>
      </c>
      <c r="Q430" s="12"/>
      <c r="R430" s="12"/>
      <c r="S430" s="11">
        <v>2181646945.5300002</v>
      </c>
      <c r="T430" s="12"/>
      <c r="U430" s="12"/>
      <c r="V430" s="10">
        <v>2181646945.5300002</v>
      </c>
      <c r="W430" s="11">
        <v>3827261529.4699998</v>
      </c>
      <c r="X430" s="12"/>
      <c r="Y430" s="12"/>
    </row>
    <row r="431" spans="2:25" x14ac:dyDescent="0.3">
      <c r="B431" s="14" t="s">
        <v>35</v>
      </c>
      <c r="C431" s="12"/>
      <c r="D431" s="12"/>
      <c r="E431" s="9" t="s">
        <v>33</v>
      </c>
      <c r="F431" s="14" t="s">
        <v>36</v>
      </c>
      <c r="G431" s="12"/>
      <c r="H431" s="12"/>
      <c r="I431" s="12"/>
      <c r="J431" s="12"/>
      <c r="K431" s="10">
        <v>3526876693</v>
      </c>
      <c r="L431" s="10">
        <v>3506876693</v>
      </c>
      <c r="M431" s="11">
        <v>0</v>
      </c>
      <c r="N431" s="12"/>
      <c r="O431" s="12"/>
      <c r="P431" s="11">
        <v>0</v>
      </c>
      <c r="Q431" s="12"/>
      <c r="R431" s="12"/>
      <c r="S431" s="11">
        <v>1386871288.71</v>
      </c>
      <c r="T431" s="12"/>
      <c r="U431" s="12"/>
      <c r="V431" s="10">
        <v>1386871288.71</v>
      </c>
      <c r="W431" s="11">
        <v>2120005404.29</v>
      </c>
      <c r="X431" s="12"/>
      <c r="Y431" s="12"/>
    </row>
    <row r="432" spans="2:25" x14ac:dyDescent="0.3">
      <c r="B432" s="14" t="s">
        <v>37</v>
      </c>
      <c r="C432" s="12"/>
      <c r="D432" s="12"/>
      <c r="E432" s="9" t="s">
        <v>33</v>
      </c>
      <c r="F432" s="14" t="s">
        <v>38</v>
      </c>
      <c r="G432" s="12"/>
      <c r="H432" s="12"/>
      <c r="I432" s="12"/>
      <c r="J432" s="12"/>
      <c r="K432" s="10">
        <v>93559410</v>
      </c>
      <c r="L432" s="10">
        <v>93559410</v>
      </c>
      <c r="M432" s="11">
        <v>0</v>
      </c>
      <c r="N432" s="12"/>
      <c r="O432" s="12"/>
      <c r="P432" s="11">
        <v>0</v>
      </c>
      <c r="Q432" s="12"/>
      <c r="R432" s="12"/>
      <c r="S432" s="11">
        <v>29569783.379999999</v>
      </c>
      <c r="T432" s="12"/>
      <c r="U432" s="12"/>
      <c r="V432" s="10">
        <v>29569783.379999999</v>
      </c>
      <c r="W432" s="11">
        <v>63989626.619999997</v>
      </c>
      <c r="X432" s="12"/>
      <c r="Y432" s="12"/>
    </row>
    <row r="433" spans="2:25" x14ac:dyDescent="0.3">
      <c r="B433" s="14" t="s">
        <v>39</v>
      </c>
      <c r="C433" s="12"/>
      <c r="D433" s="12"/>
      <c r="E433" s="9" t="s">
        <v>33</v>
      </c>
      <c r="F433" s="14" t="s">
        <v>40</v>
      </c>
      <c r="G433" s="12"/>
      <c r="H433" s="12"/>
      <c r="I433" s="12"/>
      <c r="J433" s="12"/>
      <c r="K433" s="10">
        <v>281833333</v>
      </c>
      <c r="L433" s="10">
        <v>281833333</v>
      </c>
      <c r="M433" s="11">
        <v>0</v>
      </c>
      <c r="N433" s="12"/>
      <c r="O433" s="12"/>
      <c r="P433" s="11">
        <v>0</v>
      </c>
      <c r="Q433" s="12"/>
      <c r="R433" s="12"/>
      <c r="S433" s="11">
        <v>99827266.209999993</v>
      </c>
      <c r="T433" s="12"/>
      <c r="U433" s="12"/>
      <c r="V433" s="10">
        <v>99827266.209999993</v>
      </c>
      <c r="W433" s="11">
        <v>182006066.78999999</v>
      </c>
      <c r="X433" s="12"/>
      <c r="Y433" s="12"/>
    </row>
    <row r="434" spans="2:25" x14ac:dyDescent="0.3">
      <c r="B434" s="14" t="s">
        <v>41</v>
      </c>
      <c r="C434" s="12"/>
      <c r="D434" s="12"/>
      <c r="E434" s="9" t="s">
        <v>33</v>
      </c>
      <c r="F434" s="14" t="s">
        <v>42</v>
      </c>
      <c r="G434" s="12"/>
      <c r="H434" s="12"/>
      <c r="I434" s="12"/>
      <c r="J434" s="12"/>
      <c r="K434" s="10">
        <v>996314276</v>
      </c>
      <c r="L434" s="10">
        <v>996314276</v>
      </c>
      <c r="M434" s="11">
        <v>0</v>
      </c>
      <c r="N434" s="12"/>
      <c r="O434" s="12"/>
      <c r="P434" s="11">
        <v>0</v>
      </c>
      <c r="Q434" s="12"/>
      <c r="R434" s="12"/>
      <c r="S434" s="11">
        <v>640505004.92999995</v>
      </c>
      <c r="T434" s="12"/>
      <c r="U434" s="12"/>
      <c r="V434" s="10">
        <v>640505004.92999995</v>
      </c>
      <c r="W434" s="11">
        <v>355809271.06999999</v>
      </c>
      <c r="X434" s="12"/>
      <c r="Y434" s="12"/>
    </row>
    <row r="435" spans="2:25" x14ac:dyDescent="0.3">
      <c r="B435" s="14" t="s">
        <v>43</v>
      </c>
      <c r="C435" s="12"/>
      <c r="D435" s="12"/>
      <c r="E435" s="9" t="s">
        <v>33</v>
      </c>
      <c r="F435" s="14" t="s">
        <v>44</v>
      </c>
      <c r="G435" s="12"/>
      <c r="H435" s="12"/>
      <c r="I435" s="12"/>
      <c r="J435" s="12"/>
      <c r="K435" s="10">
        <v>10496579551</v>
      </c>
      <c r="L435" s="10">
        <v>10496579551</v>
      </c>
      <c r="M435" s="11">
        <v>0</v>
      </c>
      <c r="N435" s="12"/>
      <c r="O435" s="12"/>
      <c r="P435" s="11">
        <v>0</v>
      </c>
      <c r="Q435" s="12"/>
      <c r="R435" s="12"/>
      <c r="S435" s="11">
        <v>4623768050.2200003</v>
      </c>
      <c r="T435" s="12"/>
      <c r="U435" s="12"/>
      <c r="V435" s="10">
        <v>4623768050.2200003</v>
      </c>
      <c r="W435" s="11">
        <v>5872811500.7799997</v>
      </c>
      <c r="X435" s="12"/>
      <c r="Y435" s="12"/>
    </row>
    <row r="436" spans="2:25" x14ac:dyDescent="0.3">
      <c r="B436" s="14" t="s">
        <v>47</v>
      </c>
      <c r="C436" s="12"/>
      <c r="D436" s="12"/>
      <c r="E436" s="9" t="s">
        <v>33</v>
      </c>
      <c r="F436" s="14" t="s">
        <v>48</v>
      </c>
      <c r="G436" s="12"/>
      <c r="H436" s="12"/>
      <c r="I436" s="12"/>
      <c r="J436" s="12"/>
      <c r="K436" s="10">
        <v>2220940208</v>
      </c>
      <c r="L436" s="10">
        <v>2240940208</v>
      </c>
      <c r="M436" s="11">
        <v>0</v>
      </c>
      <c r="N436" s="12"/>
      <c r="O436" s="12"/>
      <c r="P436" s="11">
        <v>0</v>
      </c>
      <c r="Q436" s="12"/>
      <c r="R436" s="12"/>
      <c r="S436" s="11">
        <v>2225267841</v>
      </c>
      <c r="T436" s="12"/>
      <c r="U436" s="12"/>
      <c r="V436" s="10">
        <v>2225267841</v>
      </c>
      <c r="W436" s="11">
        <v>15672367</v>
      </c>
      <c r="X436" s="12"/>
      <c r="Y436" s="12"/>
    </row>
    <row r="437" spans="2:25" x14ac:dyDescent="0.3">
      <c r="B437" s="14" t="s">
        <v>232</v>
      </c>
      <c r="C437" s="12"/>
      <c r="D437" s="12"/>
      <c r="E437" s="9" t="s">
        <v>33</v>
      </c>
      <c r="F437" s="14" t="s">
        <v>233</v>
      </c>
      <c r="G437" s="12"/>
      <c r="H437" s="12"/>
      <c r="I437" s="12"/>
      <c r="J437" s="12"/>
      <c r="K437" s="10">
        <v>3694444</v>
      </c>
      <c r="L437" s="10">
        <v>3694444</v>
      </c>
      <c r="M437" s="11">
        <v>0</v>
      </c>
      <c r="N437" s="12"/>
      <c r="O437" s="12"/>
      <c r="P437" s="11">
        <v>0</v>
      </c>
      <c r="Q437" s="12"/>
      <c r="R437" s="12"/>
      <c r="S437" s="11">
        <v>135866.79</v>
      </c>
      <c r="T437" s="12"/>
      <c r="U437" s="12"/>
      <c r="V437" s="10">
        <v>135866.79</v>
      </c>
      <c r="W437" s="11">
        <v>3558577.21</v>
      </c>
      <c r="X437" s="12"/>
      <c r="Y437" s="12"/>
    </row>
    <row r="438" spans="2:25" x14ac:dyDescent="0.3">
      <c r="B438" s="14" t="s">
        <v>51</v>
      </c>
      <c r="C438" s="12"/>
      <c r="D438" s="12"/>
      <c r="E438" s="9" t="s">
        <v>33</v>
      </c>
      <c r="F438" s="14" t="s">
        <v>52</v>
      </c>
      <c r="G438" s="12"/>
      <c r="H438" s="12"/>
      <c r="I438" s="12"/>
      <c r="J438" s="12"/>
      <c r="K438" s="10">
        <v>4253279211</v>
      </c>
      <c r="L438" s="10">
        <v>4253279211</v>
      </c>
      <c r="M438" s="11">
        <v>0</v>
      </c>
      <c r="N438" s="12"/>
      <c r="O438" s="12"/>
      <c r="P438" s="11">
        <v>2354915712.23</v>
      </c>
      <c r="Q438" s="12"/>
      <c r="R438" s="12"/>
      <c r="S438" s="11">
        <v>1898363498.77</v>
      </c>
      <c r="T438" s="12"/>
      <c r="U438" s="12"/>
      <c r="V438" s="10">
        <v>1898363498.77</v>
      </c>
      <c r="W438" s="11">
        <v>0</v>
      </c>
      <c r="X438" s="12"/>
      <c r="Y438" s="12"/>
    </row>
    <row r="439" spans="2:25" x14ac:dyDescent="0.3">
      <c r="B439" s="14" t="s">
        <v>53</v>
      </c>
      <c r="C439" s="12"/>
      <c r="D439" s="12"/>
      <c r="E439" s="9" t="s">
        <v>33</v>
      </c>
      <c r="F439" s="14" t="s">
        <v>54</v>
      </c>
      <c r="G439" s="12"/>
      <c r="H439" s="12"/>
      <c r="I439" s="12"/>
      <c r="J439" s="12"/>
      <c r="K439" s="10">
        <v>493048000</v>
      </c>
      <c r="L439" s="10">
        <v>493048000</v>
      </c>
      <c r="M439" s="11">
        <v>0</v>
      </c>
      <c r="N439" s="12"/>
      <c r="O439" s="12"/>
      <c r="P439" s="11">
        <v>6511590.3600000003</v>
      </c>
      <c r="Q439" s="12"/>
      <c r="R439" s="12"/>
      <c r="S439" s="11">
        <v>240012409.63999999</v>
      </c>
      <c r="T439" s="12"/>
      <c r="U439" s="12"/>
      <c r="V439" s="10">
        <v>220680174.06</v>
      </c>
      <c r="W439" s="11">
        <v>246524000</v>
      </c>
      <c r="X439" s="12"/>
      <c r="Y439" s="12"/>
    </row>
    <row r="440" spans="2:25" x14ac:dyDescent="0.3">
      <c r="B440" s="15" t="s">
        <v>63</v>
      </c>
      <c r="C440" s="12"/>
      <c r="D440" s="12"/>
      <c r="E440" s="7" t="s">
        <v>28</v>
      </c>
      <c r="F440" s="15" t="s">
        <v>64</v>
      </c>
      <c r="G440" s="12"/>
      <c r="H440" s="12"/>
      <c r="I440" s="12"/>
      <c r="J440" s="12"/>
      <c r="K440" s="8">
        <v>2427162979</v>
      </c>
      <c r="L440" s="8">
        <v>2250163399</v>
      </c>
      <c r="M440" s="16">
        <v>1910612.79</v>
      </c>
      <c r="N440" s="12"/>
      <c r="O440" s="12"/>
      <c r="P440" s="16">
        <v>1050421948.1</v>
      </c>
      <c r="Q440" s="12"/>
      <c r="R440" s="12"/>
      <c r="S440" s="16">
        <v>522770386.47000003</v>
      </c>
      <c r="T440" s="12"/>
      <c r="U440" s="12"/>
      <c r="V440" s="8">
        <v>520654531.99000001</v>
      </c>
      <c r="W440" s="16">
        <v>675060451.63999999</v>
      </c>
      <c r="X440" s="12"/>
      <c r="Y440" s="12"/>
    </row>
    <row r="441" spans="2:25" x14ac:dyDescent="0.3">
      <c r="B441" s="14" t="s">
        <v>107</v>
      </c>
      <c r="C441" s="12"/>
      <c r="D441" s="12"/>
      <c r="E441" s="9" t="s">
        <v>33</v>
      </c>
      <c r="F441" s="14" t="s">
        <v>108</v>
      </c>
      <c r="G441" s="12"/>
      <c r="H441" s="12"/>
      <c r="I441" s="12"/>
      <c r="J441" s="12"/>
      <c r="K441" s="10">
        <v>10352000</v>
      </c>
      <c r="L441" s="10">
        <v>10352000</v>
      </c>
      <c r="M441" s="11">
        <v>0</v>
      </c>
      <c r="N441" s="12"/>
      <c r="O441" s="12"/>
      <c r="P441" s="11">
        <v>528354.99</v>
      </c>
      <c r="Q441" s="12"/>
      <c r="R441" s="12"/>
      <c r="S441" s="11">
        <v>471645.01</v>
      </c>
      <c r="T441" s="12"/>
      <c r="U441" s="12"/>
      <c r="V441" s="10">
        <v>471645.01</v>
      </c>
      <c r="W441" s="11">
        <v>9352000</v>
      </c>
      <c r="X441" s="12"/>
      <c r="Y441" s="12"/>
    </row>
    <row r="442" spans="2:25" x14ac:dyDescent="0.3">
      <c r="B442" s="14" t="s">
        <v>77</v>
      </c>
      <c r="C442" s="12"/>
      <c r="D442" s="12"/>
      <c r="E442" s="9" t="s">
        <v>33</v>
      </c>
      <c r="F442" s="14" t="s">
        <v>78</v>
      </c>
      <c r="G442" s="12"/>
      <c r="H442" s="12"/>
      <c r="I442" s="12"/>
      <c r="J442" s="12"/>
      <c r="K442" s="10">
        <v>8000000</v>
      </c>
      <c r="L442" s="10">
        <v>8000000</v>
      </c>
      <c r="M442" s="11">
        <v>0</v>
      </c>
      <c r="N442" s="12"/>
      <c r="O442" s="12"/>
      <c r="P442" s="11">
        <v>2326163.2999999998</v>
      </c>
      <c r="Q442" s="12"/>
      <c r="R442" s="12"/>
      <c r="S442" s="11">
        <v>595148.35</v>
      </c>
      <c r="T442" s="12"/>
      <c r="U442" s="12"/>
      <c r="V442" s="10">
        <v>595148.35</v>
      </c>
      <c r="W442" s="11">
        <v>5078688.3499999996</v>
      </c>
      <c r="X442" s="12"/>
      <c r="Y442" s="12"/>
    </row>
    <row r="443" spans="2:25" x14ac:dyDescent="0.3">
      <c r="B443" s="14" t="s">
        <v>93</v>
      </c>
      <c r="C443" s="12"/>
      <c r="D443" s="12"/>
      <c r="E443" s="9" t="s">
        <v>33</v>
      </c>
      <c r="F443" s="14" t="s">
        <v>94</v>
      </c>
      <c r="G443" s="12"/>
      <c r="H443" s="12"/>
      <c r="I443" s="12"/>
      <c r="J443" s="12"/>
      <c r="K443" s="10">
        <v>3320586</v>
      </c>
      <c r="L443" s="10">
        <v>1320586</v>
      </c>
      <c r="M443" s="11">
        <v>0</v>
      </c>
      <c r="N443" s="12"/>
      <c r="O443" s="12"/>
      <c r="P443" s="11">
        <v>728132.9</v>
      </c>
      <c r="Q443" s="12"/>
      <c r="R443" s="12"/>
      <c r="S443" s="11">
        <v>71867.100000000006</v>
      </c>
      <c r="T443" s="12"/>
      <c r="U443" s="12"/>
      <c r="V443" s="10">
        <v>71867.100000000006</v>
      </c>
      <c r="W443" s="11">
        <v>520586</v>
      </c>
      <c r="X443" s="12"/>
      <c r="Y443" s="12"/>
    </row>
    <row r="444" spans="2:25" x14ac:dyDescent="0.3">
      <c r="B444" s="14" t="s">
        <v>91</v>
      </c>
      <c r="C444" s="12"/>
      <c r="D444" s="12"/>
      <c r="E444" s="9" t="s">
        <v>33</v>
      </c>
      <c r="F444" s="14" t="s">
        <v>92</v>
      </c>
      <c r="G444" s="12"/>
      <c r="H444" s="12"/>
      <c r="I444" s="12"/>
      <c r="J444" s="12"/>
      <c r="K444" s="10">
        <v>1000000</v>
      </c>
      <c r="L444" s="10">
        <v>600000</v>
      </c>
      <c r="M444" s="11">
        <v>0</v>
      </c>
      <c r="N444" s="12"/>
      <c r="O444" s="12"/>
      <c r="P444" s="11">
        <v>2600</v>
      </c>
      <c r="Q444" s="12"/>
      <c r="R444" s="12"/>
      <c r="S444" s="11">
        <v>316400</v>
      </c>
      <c r="T444" s="12"/>
      <c r="U444" s="12"/>
      <c r="V444" s="10">
        <v>316400</v>
      </c>
      <c r="W444" s="11">
        <v>281000</v>
      </c>
      <c r="X444" s="12"/>
      <c r="Y444" s="12"/>
    </row>
    <row r="445" spans="2:25" x14ac:dyDescent="0.3">
      <c r="B445" s="14" t="s">
        <v>264</v>
      </c>
      <c r="C445" s="12"/>
      <c r="D445" s="12"/>
      <c r="E445" s="9" t="s">
        <v>33</v>
      </c>
      <c r="F445" s="14" t="s">
        <v>265</v>
      </c>
      <c r="G445" s="12"/>
      <c r="H445" s="12"/>
      <c r="I445" s="12"/>
      <c r="J445" s="12"/>
      <c r="K445" s="10">
        <v>2000000</v>
      </c>
      <c r="L445" s="10">
        <v>0</v>
      </c>
      <c r="M445" s="11">
        <v>0</v>
      </c>
      <c r="N445" s="12"/>
      <c r="O445" s="12"/>
      <c r="P445" s="11">
        <v>0</v>
      </c>
      <c r="Q445" s="12"/>
      <c r="R445" s="12"/>
      <c r="S445" s="11">
        <v>0</v>
      </c>
      <c r="T445" s="12"/>
      <c r="U445" s="12"/>
      <c r="V445" s="10">
        <v>0</v>
      </c>
      <c r="W445" s="11">
        <v>0</v>
      </c>
      <c r="X445" s="12"/>
      <c r="Y445" s="12"/>
    </row>
    <row r="446" spans="2:25" x14ac:dyDescent="0.3">
      <c r="B446" s="14" t="s">
        <v>79</v>
      </c>
      <c r="C446" s="12"/>
      <c r="D446" s="12"/>
      <c r="E446" s="9" t="s">
        <v>33</v>
      </c>
      <c r="F446" s="14" t="s">
        <v>80</v>
      </c>
      <c r="G446" s="12"/>
      <c r="H446" s="12"/>
      <c r="I446" s="12"/>
      <c r="J446" s="12"/>
      <c r="K446" s="10">
        <v>1147257652</v>
      </c>
      <c r="L446" s="10">
        <v>1146368647</v>
      </c>
      <c r="M446" s="11">
        <v>11992.79</v>
      </c>
      <c r="N446" s="12"/>
      <c r="O446" s="12"/>
      <c r="P446" s="11">
        <v>602316450.96000004</v>
      </c>
      <c r="Q446" s="12"/>
      <c r="R446" s="12"/>
      <c r="S446" s="11">
        <v>316129268.61000001</v>
      </c>
      <c r="T446" s="12"/>
      <c r="U446" s="12"/>
      <c r="V446" s="10">
        <v>316129268.61000001</v>
      </c>
      <c r="W446" s="11">
        <v>227910934.63999999</v>
      </c>
      <c r="X446" s="12"/>
      <c r="Y446" s="12"/>
    </row>
    <row r="447" spans="2:25" x14ac:dyDescent="0.3">
      <c r="B447" s="14" t="s">
        <v>125</v>
      </c>
      <c r="C447" s="12"/>
      <c r="D447" s="12"/>
      <c r="E447" s="9" t="s">
        <v>33</v>
      </c>
      <c r="F447" s="14" t="s">
        <v>126</v>
      </c>
      <c r="G447" s="12"/>
      <c r="H447" s="12"/>
      <c r="I447" s="12"/>
      <c r="J447" s="12"/>
      <c r="K447" s="10">
        <v>42037123</v>
      </c>
      <c r="L447" s="10">
        <v>42037123</v>
      </c>
      <c r="M447" s="11">
        <v>0</v>
      </c>
      <c r="N447" s="12"/>
      <c r="O447" s="12"/>
      <c r="P447" s="11">
        <v>23049638.280000001</v>
      </c>
      <c r="Q447" s="12"/>
      <c r="R447" s="12"/>
      <c r="S447" s="11">
        <v>6478977.0199999996</v>
      </c>
      <c r="T447" s="12"/>
      <c r="U447" s="12"/>
      <c r="V447" s="10">
        <v>6478977.0199999996</v>
      </c>
      <c r="W447" s="11">
        <v>12508507.699999999</v>
      </c>
      <c r="X447" s="12"/>
      <c r="Y447" s="12"/>
    </row>
    <row r="448" spans="2:25" x14ac:dyDescent="0.3">
      <c r="B448" s="14" t="s">
        <v>121</v>
      </c>
      <c r="C448" s="12"/>
      <c r="D448" s="12"/>
      <c r="E448" s="9" t="s">
        <v>33</v>
      </c>
      <c r="F448" s="14" t="s">
        <v>122</v>
      </c>
      <c r="G448" s="12"/>
      <c r="H448" s="12"/>
      <c r="I448" s="12"/>
      <c r="J448" s="12"/>
      <c r="K448" s="10">
        <v>1841224</v>
      </c>
      <c r="L448" s="10">
        <v>2341224</v>
      </c>
      <c r="M448" s="11">
        <v>21140</v>
      </c>
      <c r="N448" s="12"/>
      <c r="O448" s="12"/>
      <c r="P448" s="11">
        <v>933852.5</v>
      </c>
      <c r="Q448" s="12"/>
      <c r="R448" s="12"/>
      <c r="S448" s="11">
        <v>392762.08</v>
      </c>
      <c r="T448" s="12"/>
      <c r="U448" s="12"/>
      <c r="V448" s="10">
        <v>392762.08</v>
      </c>
      <c r="W448" s="11">
        <v>993469.42</v>
      </c>
      <c r="X448" s="12"/>
      <c r="Y448" s="12"/>
    </row>
    <row r="449" spans="2:25" x14ac:dyDescent="0.3">
      <c r="B449" s="14" t="s">
        <v>123</v>
      </c>
      <c r="C449" s="12"/>
      <c r="D449" s="12"/>
      <c r="E449" s="9" t="s">
        <v>33</v>
      </c>
      <c r="F449" s="14" t="s">
        <v>124</v>
      </c>
      <c r="G449" s="12"/>
      <c r="H449" s="12"/>
      <c r="I449" s="12"/>
      <c r="J449" s="12"/>
      <c r="K449" s="10">
        <v>0</v>
      </c>
      <c r="L449" s="10">
        <v>637986.73</v>
      </c>
      <c r="M449" s="11">
        <v>0</v>
      </c>
      <c r="N449" s="12"/>
      <c r="O449" s="12"/>
      <c r="P449" s="11">
        <v>607053.81000000006</v>
      </c>
      <c r="Q449" s="12"/>
      <c r="R449" s="12"/>
      <c r="S449" s="11">
        <v>30932.92</v>
      </c>
      <c r="T449" s="12"/>
      <c r="U449" s="12"/>
      <c r="V449" s="10">
        <v>30932.92</v>
      </c>
      <c r="W449" s="11">
        <v>0</v>
      </c>
      <c r="X449" s="12"/>
      <c r="Y449" s="12"/>
    </row>
    <row r="450" spans="2:25" x14ac:dyDescent="0.3">
      <c r="B450" s="14" t="s">
        <v>117</v>
      </c>
      <c r="C450" s="12"/>
      <c r="D450" s="12"/>
      <c r="E450" s="9" t="s">
        <v>33</v>
      </c>
      <c r="F450" s="14" t="s">
        <v>118</v>
      </c>
      <c r="G450" s="12"/>
      <c r="H450" s="12"/>
      <c r="I450" s="12"/>
      <c r="J450" s="12"/>
      <c r="K450" s="10">
        <v>11306912</v>
      </c>
      <c r="L450" s="10">
        <v>11168925.27</v>
      </c>
      <c r="M450" s="11">
        <v>200000</v>
      </c>
      <c r="N450" s="12"/>
      <c r="O450" s="12"/>
      <c r="P450" s="11">
        <v>5607035.3300000001</v>
      </c>
      <c r="Q450" s="12"/>
      <c r="R450" s="12"/>
      <c r="S450" s="11">
        <v>713357.37</v>
      </c>
      <c r="T450" s="12"/>
      <c r="U450" s="12"/>
      <c r="V450" s="10">
        <v>713357.37</v>
      </c>
      <c r="W450" s="11">
        <v>4648532.57</v>
      </c>
      <c r="X450" s="12"/>
      <c r="Y450" s="12"/>
    </row>
    <row r="451" spans="2:25" x14ac:dyDescent="0.3">
      <c r="B451" s="14" t="s">
        <v>65</v>
      </c>
      <c r="C451" s="12"/>
      <c r="D451" s="12"/>
      <c r="E451" s="9" t="s">
        <v>33</v>
      </c>
      <c r="F451" s="14" t="s">
        <v>66</v>
      </c>
      <c r="G451" s="12"/>
      <c r="H451" s="12"/>
      <c r="I451" s="12"/>
      <c r="J451" s="12"/>
      <c r="K451" s="10">
        <v>278000</v>
      </c>
      <c r="L451" s="10">
        <v>278000</v>
      </c>
      <c r="M451" s="11">
        <v>0</v>
      </c>
      <c r="N451" s="12"/>
      <c r="O451" s="12"/>
      <c r="P451" s="11">
        <v>8000</v>
      </c>
      <c r="Q451" s="12"/>
      <c r="R451" s="12"/>
      <c r="S451" s="11">
        <v>270000</v>
      </c>
      <c r="T451" s="12"/>
      <c r="U451" s="12"/>
      <c r="V451" s="10">
        <v>270000</v>
      </c>
      <c r="W451" s="11">
        <v>0</v>
      </c>
      <c r="X451" s="12"/>
      <c r="Y451" s="12"/>
    </row>
    <row r="452" spans="2:25" x14ac:dyDescent="0.3">
      <c r="B452" s="14" t="s">
        <v>109</v>
      </c>
      <c r="C452" s="12"/>
      <c r="D452" s="12"/>
      <c r="E452" s="9" t="s">
        <v>188</v>
      </c>
      <c r="F452" s="14" t="s">
        <v>110</v>
      </c>
      <c r="G452" s="12"/>
      <c r="H452" s="12"/>
      <c r="I452" s="12"/>
      <c r="J452" s="12"/>
      <c r="K452" s="10">
        <v>0</v>
      </c>
      <c r="L452" s="10">
        <v>0</v>
      </c>
      <c r="M452" s="11">
        <v>0</v>
      </c>
      <c r="N452" s="12"/>
      <c r="O452" s="12"/>
      <c r="P452" s="11">
        <v>0</v>
      </c>
      <c r="Q452" s="12"/>
      <c r="R452" s="12"/>
      <c r="S452" s="11">
        <v>0</v>
      </c>
      <c r="T452" s="12"/>
      <c r="U452" s="12"/>
      <c r="V452" s="10">
        <v>0</v>
      </c>
      <c r="W452" s="11">
        <v>0</v>
      </c>
      <c r="X452" s="12"/>
      <c r="Y452" s="12"/>
    </row>
    <row r="453" spans="2:25" x14ac:dyDescent="0.3">
      <c r="B453" s="14" t="s">
        <v>69</v>
      </c>
      <c r="C453" s="12"/>
      <c r="D453" s="12"/>
      <c r="E453" s="9" t="s">
        <v>188</v>
      </c>
      <c r="F453" s="14" t="s">
        <v>70</v>
      </c>
      <c r="G453" s="12"/>
      <c r="H453" s="12"/>
      <c r="I453" s="12"/>
      <c r="J453" s="12"/>
      <c r="K453" s="10">
        <v>0</v>
      </c>
      <c r="L453" s="10">
        <v>0</v>
      </c>
      <c r="M453" s="11">
        <v>0</v>
      </c>
      <c r="N453" s="12"/>
      <c r="O453" s="12"/>
      <c r="P453" s="11">
        <v>0</v>
      </c>
      <c r="Q453" s="12"/>
      <c r="R453" s="12"/>
      <c r="S453" s="11">
        <v>0</v>
      </c>
      <c r="T453" s="12"/>
      <c r="U453" s="12"/>
      <c r="V453" s="10">
        <v>0</v>
      </c>
      <c r="W453" s="11">
        <v>0</v>
      </c>
      <c r="X453" s="12"/>
      <c r="Y453" s="12"/>
    </row>
    <row r="454" spans="2:25" x14ac:dyDescent="0.3">
      <c r="B454" s="14" t="s">
        <v>119</v>
      </c>
      <c r="C454" s="12"/>
      <c r="D454" s="12"/>
      <c r="E454" s="9" t="s">
        <v>33</v>
      </c>
      <c r="F454" s="14" t="s">
        <v>120</v>
      </c>
      <c r="G454" s="12"/>
      <c r="H454" s="12"/>
      <c r="I454" s="12"/>
      <c r="J454" s="12"/>
      <c r="K454" s="10">
        <v>4000000</v>
      </c>
      <c r="L454" s="10">
        <v>4000000</v>
      </c>
      <c r="M454" s="11">
        <v>0</v>
      </c>
      <c r="N454" s="12"/>
      <c r="O454" s="12"/>
      <c r="P454" s="11">
        <v>0</v>
      </c>
      <c r="Q454" s="12"/>
      <c r="R454" s="12"/>
      <c r="S454" s="11">
        <v>0</v>
      </c>
      <c r="T454" s="12"/>
      <c r="U454" s="12"/>
      <c r="V454" s="10">
        <v>0</v>
      </c>
      <c r="W454" s="11">
        <v>4000000</v>
      </c>
      <c r="X454" s="12"/>
      <c r="Y454" s="12"/>
    </row>
    <row r="455" spans="2:25" x14ac:dyDescent="0.3">
      <c r="B455" s="14" t="s">
        <v>115</v>
      </c>
      <c r="C455" s="12"/>
      <c r="D455" s="12"/>
      <c r="E455" s="9" t="s">
        <v>33</v>
      </c>
      <c r="F455" s="14" t="s">
        <v>116</v>
      </c>
      <c r="G455" s="12"/>
      <c r="H455" s="12"/>
      <c r="I455" s="12"/>
      <c r="J455" s="12"/>
      <c r="K455" s="10">
        <v>300000</v>
      </c>
      <c r="L455" s="10">
        <v>300000</v>
      </c>
      <c r="M455" s="11">
        <v>0</v>
      </c>
      <c r="N455" s="12"/>
      <c r="O455" s="12"/>
      <c r="P455" s="11">
        <v>0</v>
      </c>
      <c r="Q455" s="12"/>
      <c r="R455" s="12"/>
      <c r="S455" s="11">
        <v>0</v>
      </c>
      <c r="T455" s="12"/>
      <c r="U455" s="12"/>
      <c r="V455" s="10">
        <v>0</v>
      </c>
      <c r="W455" s="11">
        <v>300000</v>
      </c>
      <c r="X455" s="12"/>
      <c r="Y455" s="12"/>
    </row>
    <row r="456" spans="2:25" x14ac:dyDescent="0.3">
      <c r="B456" s="14" t="s">
        <v>87</v>
      </c>
      <c r="C456" s="12"/>
      <c r="D456" s="12"/>
      <c r="E456" s="9" t="s">
        <v>33</v>
      </c>
      <c r="F456" s="14" t="s">
        <v>88</v>
      </c>
      <c r="G456" s="12"/>
      <c r="H456" s="12"/>
      <c r="I456" s="12"/>
      <c r="J456" s="12"/>
      <c r="K456" s="10">
        <v>50000</v>
      </c>
      <c r="L456" s="10">
        <v>50000</v>
      </c>
      <c r="M456" s="11">
        <v>0</v>
      </c>
      <c r="N456" s="12"/>
      <c r="O456" s="12"/>
      <c r="P456" s="11">
        <v>15000</v>
      </c>
      <c r="Q456" s="12"/>
      <c r="R456" s="12"/>
      <c r="S456" s="11">
        <v>0</v>
      </c>
      <c r="T456" s="12"/>
      <c r="U456" s="12"/>
      <c r="V456" s="10">
        <v>0</v>
      </c>
      <c r="W456" s="11">
        <v>35000</v>
      </c>
      <c r="X456" s="12"/>
      <c r="Y456" s="12"/>
    </row>
    <row r="457" spans="2:25" x14ac:dyDescent="0.3">
      <c r="B457" s="14" t="s">
        <v>83</v>
      </c>
      <c r="C457" s="12"/>
      <c r="D457" s="12"/>
      <c r="E457" s="9" t="s">
        <v>33</v>
      </c>
      <c r="F457" s="14" t="s">
        <v>84</v>
      </c>
      <c r="G457" s="12"/>
      <c r="H457" s="12"/>
      <c r="I457" s="12"/>
      <c r="J457" s="12"/>
      <c r="K457" s="10">
        <v>69220533</v>
      </c>
      <c r="L457" s="10">
        <v>69220533</v>
      </c>
      <c r="M457" s="11">
        <v>0</v>
      </c>
      <c r="N457" s="12"/>
      <c r="O457" s="12"/>
      <c r="P457" s="11">
        <v>21041052.129999999</v>
      </c>
      <c r="Q457" s="12"/>
      <c r="R457" s="12"/>
      <c r="S457" s="11">
        <v>13569214.369999999</v>
      </c>
      <c r="T457" s="12"/>
      <c r="U457" s="12"/>
      <c r="V457" s="10">
        <v>13446948.369999999</v>
      </c>
      <c r="W457" s="11">
        <v>34610266.5</v>
      </c>
      <c r="X457" s="12"/>
      <c r="Y457" s="12"/>
    </row>
    <row r="458" spans="2:25" x14ac:dyDescent="0.3">
      <c r="B458" s="14" t="s">
        <v>85</v>
      </c>
      <c r="C458" s="12"/>
      <c r="D458" s="12"/>
      <c r="E458" s="9" t="s">
        <v>33</v>
      </c>
      <c r="F458" s="14" t="s">
        <v>86</v>
      </c>
      <c r="G458" s="12"/>
      <c r="H458" s="12"/>
      <c r="I458" s="12"/>
      <c r="J458" s="12"/>
      <c r="K458" s="10">
        <v>130464965</v>
      </c>
      <c r="L458" s="10">
        <v>130464965</v>
      </c>
      <c r="M458" s="11">
        <v>0</v>
      </c>
      <c r="N458" s="12"/>
      <c r="O458" s="12"/>
      <c r="P458" s="11">
        <v>21527945.579999998</v>
      </c>
      <c r="Q458" s="12"/>
      <c r="R458" s="12"/>
      <c r="S458" s="11">
        <v>43704536.920000002</v>
      </c>
      <c r="T458" s="12"/>
      <c r="U458" s="12"/>
      <c r="V458" s="10">
        <v>43394549.609999999</v>
      </c>
      <c r="W458" s="11">
        <v>65232482.5</v>
      </c>
      <c r="X458" s="12"/>
      <c r="Y458" s="12"/>
    </row>
    <row r="459" spans="2:25" x14ac:dyDescent="0.3">
      <c r="B459" s="14" t="s">
        <v>89</v>
      </c>
      <c r="C459" s="12"/>
      <c r="D459" s="12"/>
      <c r="E459" s="9" t="s">
        <v>33</v>
      </c>
      <c r="F459" s="14" t="s">
        <v>90</v>
      </c>
      <c r="G459" s="12"/>
      <c r="H459" s="12"/>
      <c r="I459" s="12"/>
      <c r="J459" s="12"/>
      <c r="K459" s="10">
        <v>127653487</v>
      </c>
      <c r="L459" s="10">
        <v>127653487</v>
      </c>
      <c r="M459" s="11">
        <v>0</v>
      </c>
      <c r="N459" s="12"/>
      <c r="O459" s="12"/>
      <c r="P459" s="11">
        <v>26101627.93</v>
      </c>
      <c r="Q459" s="12"/>
      <c r="R459" s="12"/>
      <c r="S459" s="11">
        <v>3865669.02</v>
      </c>
      <c r="T459" s="12"/>
      <c r="U459" s="12"/>
      <c r="V459" s="10">
        <v>3865669.02</v>
      </c>
      <c r="W459" s="11">
        <v>97686190.049999997</v>
      </c>
      <c r="X459" s="12"/>
      <c r="Y459" s="12"/>
    </row>
    <row r="460" spans="2:25" x14ac:dyDescent="0.3">
      <c r="B460" s="14" t="s">
        <v>69</v>
      </c>
      <c r="C460" s="12"/>
      <c r="D460" s="12"/>
      <c r="E460" s="9" t="s">
        <v>33</v>
      </c>
      <c r="F460" s="14" t="s">
        <v>70</v>
      </c>
      <c r="G460" s="12"/>
      <c r="H460" s="12"/>
      <c r="I460" s="12"/>
      <c r="J460" s="12"/>
      <c r="K460" s="10">
        <v>0</v>
      </c>
      <c r="L460" s="10">
        <v>0</v>
      </c>
      <c r="M460" s="11">
        <v>0</v>
      </c>
      <c r="N460" s="12"/>
      <c r="O460" s="12"/>
      <c r="P460" s="11">
        <v>0</v>
      </c>
      <c r="Q460" s="12"/>
      <c r="R460" s="12"/>
      <c r="S460" s="11">
        <v>0</v>
      </c>
      <c r="T460" s="12"/>
      <c r="U460" s="12"/>
      <c r="V460" s="10">
        <v>0</v>
      </c>
      <c r="W460" s="11">
        <v>0</v>
      </c>
      <c r="X460" s="12"/>
      <c r="Y460" s="12"/>
    </row>
    <row r="461" spans="2:25" x14ac:dyDescent="0.3">
      <c r="B461" s="14" t="s">
        <v>99</v>
      </c>
      <c r="C461" s="12"/>
      <c r="D461" s="12"/>
      <c r="E461" s="9" t="s">
        <v>33</v>
      </c>
      <c r="F461" s="14" t="s">
        <v>100</v>
      </c>
      <c r="G461" s="12"/>
      <c r="H461" s="12"/>
      <c r="I461" s="12"/>
      <c r="J461" s="12"/>
      <c r="K461" s="10">
        <v>480519913</v>
      </c>
      <c r="L461" s="10">
        <v>486208918</v>
      </c>
      <c r="M461" s="11">
        <v>5.46</v>
      </c>
      <c r="N461" s="12"/>
      <c r="O461" s="12"/>
      <c r="P461" s="11">
        <v>284548449.08999997</v>
      </c>
      <c r="Q461" s="12"/>
      <c r="R461" s="12"/>
      <c r="S461" s="11">
        <v>88886214.719999999</v>
      </c>
      <c r="T461" s="12"/>
      <c r="U461" s="12"/>
      <c r="V461" s="10">
        <v>88872714.719999999</v>
      </c>
      <c r="W461" s="11">
        <v>112774248.73</v>
      </c>
      <c r="X461" s="12"/>
      <c r="Y461" s="12"/>
    </row>
    <row r="462" spans="2:25" x14ac:dyDescent="0.3">
      <c r="B462" s="14" t="s">
        <v>101</v>
      </c>
      <c r="C462" s="12"/>
      <c r="D462" s="12"/>
      <c r="E462" s="9" t="s">
        <v>33</v>
      </c>
      <c r="F462" s="14" t="s">
        <v>102</v>
      </c>
      <c r="G462" s="12"/>
      <c r="H462" s="12"/>
      <c r="I462" s="12"/>
      <c r="J462" s="12"/>
      <c r="K462" s="10">
        <v>19763208</v>
      </c>
      <c r="L462" s="10">
        <v>22288208</v>
      </c>
      <c r="M462" s="11">
        <v>0</v>
      </c>
      <c r="N462" s="12"/>
      <c r="O462" s="12"/>
      <c r="P462" s="11">
        <v>4679779.29</v>
      </c>
      <c r="Q462" s="12"/>
      <c r="R462" s="12"/>
      <c r="S462" s="11">
        <v>3910628.79</v>
      </c>
      <c r="T462" s="12"/>
      <c r="U462" s="12"/>
      <c r="V462" s="10">
        <v>3890249.61</v>
      </c>
      <c r="W462" s="11">
        <v>13697799.92</v>
      </c>
      <c r="X462" s="12"/>
      <c r="Y462" s="12"/>
    </row>
    <row r="463" spans="2:25" x14ac:dyDescent="0.3">
      <c r="B463" s="14" t="s">
        <v>103</v>
      </c>
      <c r="C463" s="12"/>
      <c r="D463" s="12"/>
      <c r="E463" s="9" t="s">
        <v>33</v>
      </c>
      <c r="F463" s="14" t="s">
        <v>104</v>
      </c>
      <c r="G463" s="12"/>
      <c r="H463" s="12"/>
      <c r="I463" s="12"/>
      <c r="J463" s="12"/>
      <c r="K463" s="10">
        <v>15217600</v>
      </c>
      <c r="L463" s="10">
        <v>15217600</v>
      </c>
      <c r="M463" s="11">
        <v>0</v>
      </c>
      <c r="N463" s="12"/>
      <c r="O463" s="12"/>
      <c r="P463" s="11">
        <v>7532672.0899999999</v>
      </c>
      <c r="Q463" s="12"/>
      <c r="R463" s="12"/>
      <c r="S463" s="11">
        <v>3140772.91</v>
      </c>
      <c r="T463" s="12"/>
      <c r="U463" s="12"/>
      <c r="V463" s="10">
        <v>3059297.35</v>
      </c>
      <c r="W463" s="11">
        <v>4544155</v>
      </c>
      <c r="X463" s="12"/>
      <c r="Y463" s="12"/>
    </row>
    <row r="464" spans="2:25" x14ac:dyDescent="0.3">
      <c r="B464" s="14" t="s">
        <v>105</v>
      </c>
      <c r="C464" s="12"/>
      <c r="D464" s="12"/>
      <c r="E464" s="9" t="s">
        <v>33</v>
      </c>
      <c r="F464" s="14" t="s">
        <v>106</v>
      </c>
      <c r="G464" s="12"/>
      <c r="H464" s="12"/>
      <c r="I464" s="12"/>
      <c r="J464" s="12"/>
      <c r="K464" s="10">
        <v>54076120</v>
      </c>
      <c r="L464" s="10">
        <v>54076120</v>
      </c>
      <c r="M464" s="11">
        <v>0</v>
      </c>
      <c r="N464" s="12"/>
      <c r="O464" s="12"/>
      <c r="P464" s="11">
        <v>13800390</v>
      </c>
      <c r="Q464" s="12"/>
      <c r="R464" s="12"/>
      <c r="S464" s="11">
        <v>16222010</v>
      </c>
      <c r="T464" s="12"/>
      <c r="U464" s="12"/>
      <c r="V464" s="10">
        <v>15489600</v>
      </c>
      <c r="W464" s="11">
        <v>24053720</v>
      </c>
      <c r="X464" s="12"/>
      <c r="Y464" s="12"/>
    </row>
    <row r="465" spans="2:25" x14ac:dyDescent="0.3">
      <c r="B465" s="14" t="s">
        <v>133</v>
      </c>
      <c r="C465" s="12"/>
      <c r="D465" s="12"/>
      <c r="E465" s="9" t="s">
        <v>33</v>
      </c>
      <c r="F465" s="14" t="s">
        <v>134</v>
      </c>
      <c r="G465" s="12"/>
      <c r="H465" s="12"/>
      <c r="I465" s="12"/>
      <c r="J465" s="12"/>
      <c r="K465" s="10">
        <v>8000000</v>
      </c>
      <c r="L465" s="10">
        <v>8000000</v>
      </c>
      <c r="M465" s="11">
        <v>0</v>
      </c>
      <c r="N465" s="12"/>
      <c r="O465" s="12"/>
      <c r="P465" s="11">
        <v>598869</v>
      </c>
      <c r="Q465" s="12"/>
      <c r="R465" s="12"/>
      <c r="S465" s="11">
        <v>401131</v>
      </c>
      <c r="T465" s="12"/>
      <c r="U465" s="12"/>
      <c r="V465" s="10">
        <v>401131</v>
      </c>
      <c r="W465" s="11">
        <v>7000000</v>
      </c>
      <c r="X465" s="12"/>
      <c r="Y465" s="12"/>
    </row>
    <row r="466" spans="2:25" x14ac:dyDescent="0.3">
      <c r="B466" s="14" t="s">
        <v>67</v>
      </c>
      <c r="C466" s="12"/>
      <c r="D466" s="12"/>
      <c r="E466" s="9" t="s">
        <v>33</v>
      </c>
      <c r="F466" s="14" t="s">
        <v>68</v>
      </c>
      <c r="G466" s="12"/>
      <c r="H466" s="12"/>
      <c r="I466" s="12"/>
      <c r="J466" s="12"/>
      <c r="K466" s="10">
        <v>6000000</v>
      </c>
      <c r="L466" s="10">
        <v>6000000</v>
      </c>
      <c r="M466" s="11">
        <v>0</v>
      </c>
      <c r="N466" s="12"/>
      <c r="O466" s="12"/>
      <c r="P466" s="11">
        <v>137612.38</v>
      </c>
      <c r="Q466" s="12"/>
      <c r="R466" s="12"/>
      <c r="S466" s="11">
        <v>412387.62</v>
      </c>
      <c r="T466" s="12"/>
      <c r="U466" s="12"/>
      <c r="V466" s="10">
        <v>412387.62</v>
      </c>
      <c r="W466" s="11">
        <v>5450000</v>
      </c>
      <c r="X466" s="12"/>
      <c r="Y466" s="12"/>
    </row>
    <row r="467" spans="2:25" x14ac:dyDescent="0.3">
      <c r="B467" s="14" t="s">
        <v>109</v>
      </c>
      <c r="C467" s="12"/>
      <c r="D467" s="12"/>
      <c r="E467" s="9" t="s">
        <v>33</v>
      </c>
      <c r="F467" s="14" t="s">
        <v>110</v>
      </c>
      <c r="G467" s="12"/>
      <c r="H467" s="12"/>
      <c r="I467" s="12"/>
      <c r="J467" s="12"/>
      <c r="K467" s="10">
        <v>269503656</v>
      </c>
      <c r="L467" s="10">
        <v>88579076</v>
      </c>
      <c r="M467" s="11">
        <v>0</v>
      </c>
      <c r="N467" s="12"/>
      <c r="O467" s="12"/>
      <c r="P467" s="11">
        <v>33434894.449999999</v>
      </c>
      <c r="Q467" s="12"/>
      <c r="R467" s="12"/>
      <c r="S467" s="11">
        <v>21386104.809999999</v>
      </c>
      <c r="T467" s="12"/>
      <c r="U467" s="12"/>
      <c r="V467" s="10">
        <v>20613729.18</v>
      </c>
      <c r="W467" s="11">
        <v>33758076.740000002</v>
      </c>
      <c r="X467" s="12"/>
      <c r="Y467" s="12"/>
    </row>
    <row r="468" spans="2:25" x14ac:dyDescent="0.3">
      <c r="B468" s="14" t="s">
        <v>113</v>
      </c>
      <c r="C468" s="12"/>
      <c r="D468" s="12"/>
      <c r="E468" s="9" t="s">
        <v>33</v>
      </c>
      <c r="F468" s="14" t="s">
        <v>114</v>
      </c>
      <c r="G468" s="12"/>
      <c r="H468" s="12"/>
      <c r="I468" s="12"/>
      <c r="J468" s="12"/>
      <c r="K468" s="10">
        <v>15000000</v>
      </c>
      <c r="L468" s="10">
        <v>15000000</v>
      </c>
      <c r="M468" s="11">
        <v>1677474.54</v>
      </c>
      <c r="N468" s="12"/>
      <c r="O468" s="12"/>
      <c r="P468" s="11">
        <v>896374.09</v>
      </c>
      <c r="Q468" s="12"/>
      <c r="R468" s="12"/>
      <c r="S468" s="11">
        <v>1801357.85</v>
      </c>
      <c r="T468" s="12"/>
      <c r="U468" s="12"/>
      <c r="V468" s="10">
        <v>1737897.05</v>
      </c>
      <c r="W468" s="11">
        <v>10624793.52</v>
      </c>
      <c r="X468" s="12"/>
      <c r="Y468" s="12"/>
    </row>
    <row r="469" spans="2:25" x14ac:dyDescent="0.3">
      <c r="B469" s="15" t="s">
        <v>137</v>
      </c>
      <c r="C469" s="12"/>
      <c r="D469" s="12"/>
      <c r="E469" s="7" t="s">
        <v>28</v>
      </c>
      <c r="F469" s="15" t="s">
        <v>138</v>
      </c>
      <c r="G469" s="12"/>
      <c r="H469" s="12"/>
      <c r="I469" s="12"/>
      <c r="J469" s="12"/>
      <c r="K469" s="8">
        <v>204123491</v>
      </c>
      <c r="L469" s="8">
        <v>197305791</v>
      </c>
      <c r="M469" s="16">
        <v>4835725.51</v>
      </c>
      <c r="N469" s="12"/>
      <c r="O469" s="12"/>
      <c r="P469" s="16">
        <v>50482141.100000001</v>
      </c>
      <c r="Q469" s="12"/>
      <c r="R469" s="12"/>
      <c r="S469" s="16">
        <v>33249737.98</v>
      </c>
      <c r="T469" s="12"/>
      <c r="U469" s="12"/>
      <c r="V469" s="8">
        <v>28500041.530000001</v>
      </c>
      <c r="W469" s="16">
        <v>108738186.41</v>
      </c>
      <c r="X469" s="12"/>
      <c r="Y469" s="12"/>
    </row>
    <row r="470" spans="2:25" x14ac:dyDescent="0.3">
      <c r="B470" s="14" t="s">
        <v>149</v>
      </c>
      <c r="C470" s="12"/>
      <c r="D470" s="12"/>
      <c r="E470" s="9" t="s">
        <v>33</v>
      </c>
      <c r="F470" s="14" t="s">
        <v>150</v>
      </c>
      <c r="G470" s="12"/>
      <c r="H470" s="12"/>
      <c r="I470" s="12"/>
      <c r="J470" s="12"/>
      <c r="K470" s="10">
        <v>14486820</v>
      </c>
      <c r="L470" s="10">
        <v>14486820</v>
      </c>
      <c r="M470" s="11">
        <v>0</v>
      </c>
      <c r="N470" s="12"/>
      <c r="O470" s="12"/>
      <c r="P470" s="11">
        <v>288063.95</v>
      </c>
      <c r="Q470" s="12"/>
      <c r="R470" s="12"/>
      <c r="S470" s="11">
        <v>111936.05</v>
      </c>
      <c r="T470" s="12"/>
      <c r="U470" s="12"/>
      <c r="V470" s="10">
        <v>111936.05</v>
      </c>
      <c r="W470" s="11">
        <v>14086820</v>
      </c>
      <c r="X470" s="12"/>
      <c r="Y470" s="12"/>
    </row>
    <row r="471" spans="2:25" x14ac:dyDescent="0.3">
      <c r="B471" s="14" t="s">
        <v>157</v>
      </c>
      <c r="C471" s="12"/>
      <c r="D471" s="12"/>
      <c r="E471" s="9" t="s">
        <v>33</v>
      </c>
      <c r="F471" s="14" t="s">
        <v>158</v>
      </c>
      <c r="G471" s="12"/>
      <c r="H471" s="12"/>
      <c r="I471" s="12"/>
      <c r="J471" s="12"/>
      <c r="K471" s="10">
        <v>798162</v>
      </c>
      <c r="L471" s="10">
        <v>798162</v>
      </c>
      <c r="M471" s="11">
        <v>0</v>
      </c>
      <c r="N471" s="12"/>
      <c r="O471" s="12"/>
      <c r="P471" s="11">
        <v>128820</v>
      </c>
      <c r="Q471" s="12"/>
      <c r="R471" s="12"/>
      <c r="S471" s="11">
        <v>33900</v>
      </c>
      <c r="T471" s="12"/>
      <c r="U471" s="12"/>
      <c r="V471" s="10">
        <v>33900</v>
      </c>
      <c r="W471" s="11">
        <v>635442</v>
      </c>
      <c r="X471" s="12"/>
      <c r="Y471" s="12"/>
    </row>
    <row r="472" spans="2:25" x14ac:dyDescent="0.3">
      <c r="B472" s="14" t="s">
        <v>151</v>
      </c>
      <c r="C472" s="12"/>
      <c r="D472" s="12"/>
      <c r="E472" s="9" t="s">
        <v>33</v>
      </c>
      <c r="F472" s="14" t="s">
        <v>152</v>
      </c>
      <c r="G472" s="12"/>
      <c r="H472" s="12"/>
      <c r="I472" s="12"/>
      <c r="J472" s="12"/>
      <c r="K472" s="10">
        <v>16884480</v>
      </c>
      <c r="L472" s="10">
        <v>16884480</v>
      </c>
      <c r="M472" s="11">
        <v>145700.31</v>
      </c>
      <c r="N472" s="12"/>
      <c r="O472" s="12"/>
      <c r="P472" s="11">
        <v>4366000</v>
      </c>
      <c r="Q472" s="12"/>
      <c r="R472" s="12"/>
      <c r="S472" s="11">
        <v>2918580.95</v>
      </c>
      <c r="T472" s="12"/>
      <c r="U472" s="12"/>
      <c r="V472" s="10">
        <v>2918580.95</v>
      </c>
      <c r="W472" s="11">
        <v>9454198.7400000002</v>
      </c>
      <c r="X472" s="12"/>
      <c r="Y472" s="12"/>
    </row>
    <row r="473" spans="2:25" x14ac:dyDescent="0.3">
      <c r="B473" s="14" t="s">
        <v>141</v>
      </c>
      <c r="C473" s="12"/>
      <c r="D473" s="12"/>
      <c r="E473" s="9" t="s">
        <v>33</v>
      </c>
      <c r="F473" s="14" t="s">
        <v>142</v>
      </c>
      <c r="G473" s="12"/>
      <c r="H473" s="12"/>
      <c r="I473" s="12"/>
      <c r="J473" s="12"/>
      <c r="K473" s="10">
        <v>1000000</v>
      </c>
      <c r="L473" s="10">
        <v>250000</v>
      </c>
      <c r="M473" s="11">
        <v>0</v>
      </c>
      <c r="N473" s="12"/>
      <c r="O473" s="12"/>
      <c r="P473" s="11">
        <v>250000</v>
      </c>
      <c r="Q473" s="12"/>
      <c r="R473" s="12"/>
      <c r="S473" s="11">
        <v>0</v>
      </c>
      <c r="T473" s="12"/>
      <c r="U473" s="12"/>
      <c r="V473" s="10">
        <v>0</v>
      </c>
      <c r="W473" s="11">
        <v>0</v>
      </c>
      <c r="X473" s="12"/>
      <c r="Y473" s="12"/>
    </row>
    <row r="474" spans="2:25" x14ac:dyDescent="0.3">
      <c r="B474" s="14" t="s">
        <v>159</v>
      </c>
      <c r="C474" s="12"/>
      <c r="D474" s="12"/>
      <c r="E474" s="9" t="s">
        <v>33</v>
      </c>
      <c r="F474" s="14" t="s">
        <v>160</v>
      </c>
      <c r="G474" s="12"/>
      <c r="H474" s="12"/>
      <c r="I474" s="12"/>
      <c r="J474" s="12"/>
      <c r="K474" s="10">
        <v>1000000</v>
      </c>
      <c r="L474" s="10">
        <v>100000</v>
      </c>
      <c r="M474" s="11">
        <v>0</v>
      </c>
      <c r="N474" s="12"/>
      <c r="O474" s="12"/>
      <c r="P474" s="11">
        <v>100000</v>
      </c>
      <c r="Q474" s="12"/>
      <c r="R474" s="12"/>
      <c r="S474" s="11">
        <v>0</v>
      </c>
      <c r="T474" s="12"/>
      <c r="U474" s="12"/>
      <c r="V474" s="10">
        <v>0</v>
      </c>
      <c r="W474" s="11">
        <v>0</v>
      </c>
      <c r="X474" s="12"/>
      <c r="Y474" s="12"/>
    </row>
    <row r="475" spans="2:25" x14ac:dyDescent="0.3">
      <c r="B475" s="14" t="s">
        <v>165</v>
      </c>
      <c r="C475" s="12"/>
      <c r="D475" s="12"/>
      <c r="E475" s="9" t="s">
        <v>33</v>
      </c>
      <c r="F475" s="14" t="s">
        <v>166</v>
      </c>
      <c r="G475" s="12"/>
      <c r="H475" s="12"/>
      <c r="I475" s="12"/>
      <c r="J475" s="12"/>
      <c r="K475" s="10">
        <v>11282916</v>
      </c>
      <c r="L475" s="10">
        <v>9932916</v>
      </c>
      <c r="M475" s="11">
        <v>0</v>
      </c>
      <c r="N475" s="12"/>
      <c r="O475" s="12"/>
      <c r="P475" s="11">
        <v>9050</v>
      </c>
      <c r="Q475" s="12"/>
      <c r="R475" s="12"/>
      <c r="S475" s="11">
        <v>290950</v>
      </c>
      <c r="T475" s="12"/>
      <c r="U475" s="12"/>
      <c r="V475" s="10">
        <v>290950</v>
      </c>
      <c r="W475" s="11">
        <v>9632916</v>
      </c>
      <c r="X475" s="12"/>
      <c r="Y475" s="12"/>
    </row>
    <row r="476" spans="2:25" x14ac:dyDescent="0.3">
      <c r="B476" s="14" t="s">
        <v>161</v>
      </c>
      <c r="C476" s="12"/>
      <c r="D476" s="12"/>
      <c r="E476" s="9" t="s">
        <v>33</v>
      </c>
      <c r="F476" s="14" t="s">
        <v>162</v>
      </c>
      <c r="G476" s="12"/>
      <c r="H476" s="12"/>
      <c r="I476" s="12"/>
      <c r="J476" s="12"/>
      <c r="K476" s="10">
        <v>51273154</v>
      </c>
      <c r="L476" s="10">
        <v>51273154</v>
      </c>
      <c r="M476" s="11">
        <v>0</v>
      </c>
      <c r="N476" s="12"/>
      <c r="O476" s="12"/>
      <c r="P476" s="11">
        <v>31388081.66</v>
      </c>
      <c r="Q476" s="12"/>
      <c r="R476" s="12"/>
      <c r="S476" s="11">
        <v>10232474.699999999</v>
      </c>
      <c r="T476" s="12"/>
      <c r="U476" s="12"/>
      <c r="V476" s="10">
        <v>10232474.699999999</v>
      </c>
      <c r="W476" s="11">
        <v>9652597.6400000006</v>
      </c>
      <c r="X476" s="12"/>
      <c r="Y476" s="12"/>
    </row>
    <row r="477" spans="2:25" x14ac:dyDescent="0.3">
      <c r="B477" s="14" t="s">
        <v>155</v>
      </c>
      <c r="C477" s="12"/>
      <c r="D477" s="12"/>
      <c r="E477" s="9" t="s">
        <v>33</v>
      </c>
      <c r="F477" s="14" t="s">
        <v>156</v>
      </c>
      <c r="G477" s="12"/>
      <c r="H477" s="12"/>
      <c r="I477" s="12"/>
      <c r="J477" s="12"/>
      <c r="K477" s="10">
        <v>304642</v>
      </c>
      <c r="L477" s="10">
        <v>304642</v>
      </c>
      <c r="M477" s="11">
        <v>0</v>
      </c>
      <c r="N477" s="12"/>
      <c r="O477" s="12"/>
      <c r="P477" s="11">
        <v>0</v>
      </c>
      <c r="Q477" s="12"/>
      <c r="R477" s="12"/>
      <c r="S477" s="11">
        <v>0</v>
      </c>
      <c r="T477" s="12"/>
      <c r="U477" s="12"/>
      <c r="V477" s="10">
        <v>0</v>
      </c>
      <c r="W477" s="11">
        <v>304642</v>
      </c>
      <c r="X477" s="12"/>
      <c r="Y477" s="12"/>
    </row>
    <row r="478" spans="2:25" x14ac:dyDescent="0.3">
      <c r="B478" s="14" t="s">
        <v>167</v>
      </c>
      <c r="C478" s="12"/>
      <c r="D478" s="12"/>
      <c r="E478" s="9" t="s">
        <v>33</v>
      </c>
      <c r="F478" s="14" t="s">
        <v>168</v>
      </c>
      <c r="G478" s="12"/>
      <c r="H478" s="12"/>
      <c r="I478" s="12"/>
      <c r="J478" s="12"/>
      <c r="K478" s="10">
        <v>4055113</v>
      </c>
      <c r="L478" s="10">
        <v>4055113</v>
      </c>
      <c r="M478" s="11">
        <v>4054999.41</v>
      </c>
      <c r="N478" s="12"/>
      <c r="O478" s="12"/>
      <c r="P478" s="11">
        <v>0</v>
      </c>
      <c r="Q478" s="12"/>
      <c r="R478" s="12"/>
      <c r="S478" s="11">
        <v>0</v>
      </c>
      <c r="T478" s="12"/>
      <c r="U478" s="12"/>
      <c r="V478" s="10">
        <v>0</v>
      </c>
      <c r="W478" s="11">
        <v>113.59</v>
      </c>
      <c r="X478" s="12"/>
      <c r="Y478" s="12"/>
    </row>
    <row r="479" spans="2:25" x14ac:dyDescent="0.3">
      <c r="B479" s="14" t="s">
        <v>183</v>
      </c>
      <c r="C479" s="12"/>
      <c r="D479" s="12"/>
      <c r="E479" s="9" t="s">
        <v>33</v>
      </c>
      <c r="F479" s="14" t="s">
        <v>184</v>
      </c>
      <c r="G479" s="12"/>
      <c r="H479" s="12"/>
      <c r="I479" s="12"/>
      <c r="J479" s="12"/>
      <c r="K479" s="10">
        <v>0</v>
      </c>
      <c r="L479" s="10">
        <v>51018</v>
      </c>
      <c r="M479" s="11">
        <v>0</v>
      </c>
      <c r="N479" s="12"/>
      <c r="O479" s="12"/>
      <c r="P479" s="11">
        <v>51018</v>
      </c>
      <c r="Q479" s="12"/>
      <c r="R479" s="12"/>
      <c r="S479" s="11">
        <v>0</v>
      </c>
      <c r="T479" s="12"/>
      <c r="U479" s="12"/>
      <c r="V479" s="10">
        <v>0</v>
      </c>
      <c r="W479" s="11">
        <v>0</v>
      </c>
      <c r="X479" s="12"/>
      <c r="Y479" s="12"/>
    </row>
    <row r="480" spans="2:25" x14ac:dyDescent="0.3">
      <c r="B480" s="14" t="s">
        <v>169</v>
      </c>
      <c r="C480" s="12"/>
      <c r="D480" s="12"/>
      <c r="E480" s="9" t="s">
        <v>33</v>
      </c>
      <c r="F480" s="14" t="s">
        <v>170</v>
      </c>
      <c r="G480" s="12"/>
      <c r="H480" s="12"/>
      <c r="I480" s="12"/>
      <c r="J480" s="12"/>
      <c r="K480" s="10">
        <v>575428</v>
      </c>
      <c r="L480" s="10">
        <v>575428</v>
      </c>
      <c r="M480" s="11">
        <v>0</v>
      </c>
      <c r="N480" s="12"/>
      <c r="O480" s="12"/>
      <c r="P480" s="11">
        <v>185710</v>
      </c>
      <c r="Q480" s="12"/>
      <c r="R480" s="12"/>
      <c r="S480" s="11">
        <v>14290</v>
      </c>
      <c r="T480" s="12"/>
      <c r="U480" s="12"/>
      <c r="V480" s="10">
        <v>14290</v>
      </c>
      <c r="W480" s="11">
        <v>375428</v>
      </c>
      <c r="X480" s="12"/>
      <c r="Y480" s="12"/>
    </row>
    <row r="481" spans="2:25" x14ac:dyDescent="0.3">
      <c r="B481" s="14" t="s">
        <v>181</v>
      </c>
      <c r="C481" s="12"/>
      <c r="D481" s="12"/>
      <c r="E481" s="9" t="s">
        <v>33</v>
      </c>
      <c r="F481" s="14" t="s">
        <v>182</v>
      </c>
      <c r="G481" s="12"/>
      <c r="H481" s="12"/>
      <c r="I481" s="12"/>
      <c r="J481" s="12"/>
      <c r="K481" s="10">
        <v>132888</v>
      </c>
      <c r="L481" s="10">
        <v>132888</v>
      </c>
      <c r="M481" s="11">
        <v>0</v>
      </c>
      <c r="N481" s="12"/>
      <c r="O481" s="12"/>
      <c r="P481" s="11">
        <v>35000</v>
      </c>
      <c r="Q481" s="12"/>
      <c r="R481" s="12"/>
      <c r="S481" s="11">
        <v>0</v>
      </c>
      <c r="T481" s="12"/>
      <c r="U481" s="12"/>
      <c r="V481" s="10">
        <v>0</v>
      </c>
      <c r="W481" s="11">
        <v>97888</v>
      </c>
      <c r="X481" s="12"/>
      <c r="Y481" s="12"/>
    </row>
    <row r="482" spans="2:25" x14ac:dyDescent="0.3">
      <c r="B482" s="14" t="s">
        <v>139</v>
      </c>
      <c r="C482" s="12"/>
      <c r="D482" s="12"/>
      <c r="E482" s="9" t="s">
        <v>33</v>
      </c>
      <c r="F482" s="14" t="s">
        <v>140</v>
      </c>
      <c r="G482" s="12"/>
      <c r="H482" s="12"/>
      <c r="I482" s="12"/>
      <c r="J482" s="12"/>
      <c r="K482" s="10">
        <v>850000</v>
      </c>
      <c r="L482" s="10">
        <v>850000</v>
      </c>
      <c r="M482" s="11">
        <v>0</v>
      </c>
      <c r="N482" s="12"/>
      <c r="O482" s="12"/>
      <c r="P482" s="11">
        <v>200000</v>
      </c>
      <c r="Q482" s="12"/>
      <c r="R482" s="12"/>
      <c r="S482" s="11">
        <v>0</v>
      </c>
      <c r="T482" s="12"/>
      <c r="U482" s="12"/>
      <c r="V482" s="10">
        <v>0</v>
      </c>
      <c r="W482" s="11">
        <v>650000</v>
      </c>
      <c r="X482" s="12"/>
      <c r="Y482" s="12"/>
    </row>
    <row r="483" spans="2:25" x14ac:dyDescent="0.3">
      <c r="B483" s="14" t="s">
        <v>177</v>
      </c>
      <c r="C483" s="12"/>
      <c r="D483" s="12"/>
      <c r="E483" s="9" t="s">
        <v>33</v>
      </c>
      <c r="F483" s="14" t="s">
        <v>178</v>
      </c>
      <c r="G483" s="12"/>
      <c r="H483" s="12"/>
      <c r="I483" s="12"/>
      <c r="J483" s="12"/>
      <c r="K483" s="10">
        <v>300000</v>
      </c>
      <c r="L483" s="10">
        <v>300000</v>
      </c>
      <c r="M483" s="11">
        <v>0</v>
      </c>
      <c r="N483" s="12"/>
      <c r="O483" s="12"/>
      <c r="P483" s="11">
        <v>100000</v>
      </c>
      <c r="Q483" s="12"/>
      <c r="R483" s="12"/>
      <c r="S483" s="11">
        <v>0</v>
      </c>
      <c r="T483" s="12"/>
      <c r="U483" s="12"/>
      <c r="V483" s="10">
        <v>0</v>
      </c>
      <c r="W483" s="11">
        <v>200000</v>
      </c>
      <c r="X483" s="12"/>
      <c r="Y483" s="12"/>
    </row>
    <row r="484" spans="2:25" x14ac:dyDescent="0.3">
      <c r="B484" s="14" t="s">
        <v>143</v>
      </c>
      <c r="C484" s="12"/>
      <c r="D484" s="12"/>
      <c r="E484" s="9" t="s">
        <v>33</v>
      </c>
      <c r="F484" s="14" t="s">
        <v>144</v>
      </c>
      <c r="G484" s="12"/>
      <c r="H484" s="12"/>
      <c r="I484" s="12"/>
      <c r="J484" s="12"/>
      <c r="K484" s="10">
        <v>113680</v>
      </c>
      <c r="L484" s="10">
        <v>113680</v>
      </c>
      <c r="M484" s="11">
        <v>0</v>
      </c>
      <c r="N484" s="12"/>
      <c r="O484" s="12"/>
      <c r="P484" s="11">
        <v>0</v>
      </c>
      <c r="Q484" s="12"/>
      <c r="R484" s="12"/>
      <c r="S484" s="11">
        <v>0</v>
      </c>
      <c r="T484" s="12"/>
      <c r="U484" s="12"/>
      <c r="V484" s="10">
        <v>0</v>
      </c>
      <c r="W484" s="11">
        <v>113680</v>
      </c>
      <c r="X484" s="12"/>
      <c r="Y484" s="12"/>
    </row>
    <row r="485" spans="2:25" x14ac:dyDescent="0.3">
      <c r="B485" s="14" t="s">
        <v>163</v>
      </c>
      <c r="C485" s="12"/>
      <c r="D485" s="12"/>
      <c r="E485" s="9" t="s">
        <v>33</v>
      </c>
      <c r="F485" s="14" t="s">
        <v>164</v>
      </c>
      <c r="G485" s="12"/>
      <c r="H485" s="12"/>
      <c r="I485" s="12"/>
      <c r="J485" s="12"/>
      <c r="K485" s="10">
        <v>16032293</v>
      </c>
      <c r="L485" s="10">
        <v>13809593</v>
      </c>
      <c r="M485" s="11">
        <v>0</v>
      </c>
      <c r="N485" s="12"/>
      <c r="O485" s="12"/>
      <c r="P485" s="11">
        <v>4062293</v>
      </c>
      <c r="Q485" s="12"/>
      <c r="R485" s="12"/>
      <c r="S485" s="11">
        <v>0</v>
      </c>
      <c r="T485" s="12"/>
      <c r="U485" s="12"/>
      <c r="V485" s="10">
        <v>0</v>
      </c>
      <c r="W485" s="11">
        <v>9747300</v>
      </c>
      <c r="X485" s="12"/>
      <c r="Y485" s="12"/>
    </row>
    <row r="486" spans="2:25" x14ac:dyDescent="0.3">
      <c r="B486" s="14" t="s">
        <v>171</v>
      </c>
      <c r="C486" s="12"/>
      <c r="D486" s="12"/>
      <c r="E486" s="9" t="s">
        <v>33</v>
      </c>
      <c r="F486" s="14" t="s">
        <v>172</v>
      </c>
      <c r="G486" s="12"/>
      <c r="H486" s="12"/>
      <c r="I486" s="12"/>
      <c r="J486" s="12"/>
      <c r="K486" s="10">
        <v>4555000</v>
      </c>
      <c r="L486" s="10">
        <v>3136445</v>
      </c>
      <c r="M486" s="11">
        <v>0</v>
      </c>
      <c r="N486" s="12"/>
      <c r="O486" s="12"/>
      <c r="P486" s="11">
        <v>599800</v>
      </c>
      <c r="Q486" s="12"/>
      <c r="R486" s="12"/>
      <c r="S486" s="11">
        <v>587600</v>
      </c>
      <c r="T486" s="12"/>
      <c r="U486" s="12"/>
      <c r="V486" s="10">
        <v>587600</v>
      </c>
      <c r="W486" s="11">
        <v>1949045</v>
      </c>
      <c r="X486" s="12"/>
      <c r="Y486" s="12"/>
    </row>
    <row r="487" spans="2:25" x14ac:dyDescent="0.3">
      <c r="B487" s="14" t="s">
        <v>179</v>
      </c>
      <c r="C487" s="12"/>
      <c r="D487" s="12"/>
      <c r="E487" s="9" t="s">
        <v>33</v>
      </c>
      <c r="F487" s="14" t="s">
        <v>180</v>
      </c>
      <c r="G487" s="12"/>
      <c r="H487" s="12"/>
      <c r="I487" s="12"/>
      <c r="J487" s="12"/>
      <c r="K487" s="10">
        <v>28838577</v>
      </c>
      <c r="L487" s="10">
        <v>28662132</v>
      </c>
      <c r="M487" s="11">
        <v>0</v>
      </c>
      <c r="N487" s="12"/>
      <c r="O487" s="12"/>
      <c r="P487" s="11">
        <v>380610.5</v>
      </c>
      <c r="Q487" s="12"/>
      <c r="R487" s="12"/>
      <c r="S487" s="11">
        <v>254389.5</v>
      </c>
      <c r="T487" s="12"/>
      <c r="U487" s="12"/>
      <c r="V487" s="10">
        <v>46752</v>
      </c>
      <c r="W487" s="11">
        <v>28027132</v>
      </c>
      <c r="X487" s="12"/>
      <c r="Y487" s="12"/>
    </row>
    <row r="488" spans="2:25" x14ac:dyDescent="0.3">
      <c r="B488" s="14" t="s">
        <v>145</v>
      </c>
      <c r="C488" s="12"/>
      <c r="D488" s="12"/>
      <c r="E488" s="9" t="s">
        <v>33</v>
      </c>
      <c r="F488" s="14" t="s">
        <v>146</v>
      </c>
      <c r="G488" s="12"/>
      <c r="H488" s="12"/>
      <c r="I488" s="12"/>
      <c r="J488" s="12"/>
      <c r="K488" s="10">
        <v>16394968</v>
      </c>
      <c r="L488" s="10">
        <v>16394968</v>
      </c>
      <c r="M488" s="11">
        <v>635025.79</v>
      </c>
      <c r="N488" s="12"/>
      <c r="O488" s="12"/>
      <c r="P488" s="11">
        <v>2669947.73</v>
      </c>
      <c r="Q488" s="12"/>
      <c r="R488" s="12"/>
      <c r="S488" s="11">
        <v>1746291.53</v>
      </c>
      <c r="T488" s="12"/>
      <c r="U488" s="12"/>
      <c r="V488" s="10">
        <v>1622972.36</v>
      </c>
      <c r="W488" s="11">
        <v>11343702.949999999</v>
      </c>
      <c r="X488" s="12"/>
      <c r="Y488" s="12"/>
    </row>
    <row r="489" spans="2:25" x14ac:dyDescent="0.3">
      <c r="B489" s="14" t="s">
        <v>147</v>
      </c>
      <c r="C489" s="12"/>
      <c r="D489" s="12"/>
      <c r="E489" s="9" t="s">
        <v>33</v>
      </c>
      <c r="F489" s="14" t="s">
        <v>148</v>
      </c>
      <c r="G489" s="12"/>
      <c r="H489" s="12"/>
      <c r="I489" s="12"/>
      <c r="J489" s="12"/>
      <c r="K489" s="10">
        <v>17324713</v>
      </c>
      <c r="L489" s="10">
        <v>17273695</v>
      </c>
      <c r="M489" s="11">
        <v>0</v>
      </c>
      <c r="N489" s="12"/>
      <c r="O489" s="12"/>
      <c r="P489" s="11">
        <v>1104196.51</v>
      </c>
      <c r="Q489" s="12"/>
      <c r="R489" s="12"/>
      <c r="S489" s="11">
        <v>6338279</v>
      </c>
      <c r="T489" s="12"/>
      <c r="U489" s="12"/>
      <c r="V489" s="10">
        <v>1919539.22</v>
      </c>
      <c r="W489" s="11">
        <v>9831219.4900000002</v>
      </c>
      <c r="X489" s="12"/>
      <c r="Y489" s="12"/>
    </row>
    <row r="490" spans="2:25" x14ac:dyDescent="0.3">
      <c r="B490" s="14" t="s">
        <v>153</v>
      </c>
      <c r="C490" s="12"/>
      <c r="D490" s="12"/>
      <c r="E490" s="9" t="s">
        <v>33</v>
      </c>
      <c r="F490" s="14" t="s">
        <v>154</v>
      </c>
      <c r="G490" s="12"/>
      <c r="H490" s="12"/>
      <c r="I490" s="12"/>
      <c r="J490" s="12"/>
      <c r="K490" s="10">
        <v>17920657</v>
      </c>
      <c r="L490" s="10">
        <v>17920657</v>
      </c>
      <c r="M490" s="11">
        <v>0</v>
      </c>
      <c r="N490" s="12"/>
      <c r="O490" s="12"/>
      <c r="P490" s="11">
        <v>4563549.75</v>
      </c>
      <c r="Q490" s="12"/>
      <c r="R490" s="12"/>
      <c r="S490" s="11">
        <v>10721046.25</v>
      </c>
      <c r="T490" s="12"/>
      <c r="U490" s="12"/>
      <c r="V490" s="10">
        <v>10721046.25</v>
      </c>
      <c r="W490" s="11">
        <v>2636061</v>
      </c>
      <c r="X490" s="12"/>
      <c r="Y490" s="12"/>
    </row>
    <row r="491" spans="2:25" x14ac:dyDescent="0.3">
      <c r="B491" s="15" t="s">
        <v>185</v>
      </c>
      <c r="C491" s="12"/>
      <c r="D491" s="12"/>
      <c r="E491" s="7" t="s">
        <v>28</v>
      </c>
      <c r="F491" s="15" t="s">
        <v>186</v>
      </c>
      <c r="G491" s="12"/>
      <c r="H491" s="12"/>
      <c r="I491" s="12"/>
      <c r="J491" s="12"/>
      <c r="K491" s="8">
        <v>338249953</v>
      </c>
      <c r="L491" s="8">
        <v>522067233</v>
      </c>
      <c r="M491" s="16">
        <v>2347170.5499999998</v>
      </c>
      <c r="N491" s="12"/>
      <c r="O491" s="12"/>
      <c r="P491" s="16">
        <v>59751957.609999999</v>
      </c>
      <c r="Q491" s="12"/>
      <c r="R491" s="12"/>
      <c r="S491" s="16">
        <v>63643142.219999999</v>
      </c>
      <c r="T491" s="12"/>
      <c r="U491" s="12"/>
      <c r="V491" s="8">
        <v>63643142.219999999</v>
      </c>
      <c r="W491" s="16">
        <v>396324962.62</v>
      </c>
      <c r="X491" s="12"/>
      <c r="Y491" s="12"/>
    </row>
    <row r="492" spans="2:25" x14ac:dyDescent="0.3">
      <c r="B492" s="14" t="s">
        <v>196</v>
      </c>
      <c r="C492" s="12"/>
      <c r="D492" s="12"/>
      <c r="E492" s="9" t="s">
        <v>188</v>
      </c>
      <c r="F492" s="14" t="s">
        <v>197</v>
      </c>
      <c r="G492" s="12"/>
      <c r="H492" s="12"/>
      <c r="I492" s="12"/>
      <c r="J492" s="12"/>
      <c r="K492" s="10">
        <v>0</v>
      </c>
      <c r="L492" s="10">
        <v>14482080.640000001</v>
      </c>
      <c r="M492" s="11">
        <v>0</v>
      </c>
      <c r="N492" s="12"/>
      <c r="O492" s="12"/>
      <c r="P492" s="11">
        <v>535502.64</v>
      </c>
      <c r="Q492" s="12"/>
      <c r="R492" s="12"/>
      <c r="S492" s="11">
        <v>1671078</v>
      </c>
      <c r="T492" s="12"/>
      <c r="U492" s="12"/>
      <c r="V492" s="10">
        <v>1671078</v>
      </c>
      <c r="W492" s="11">
        <v>12275500</v>
      </c>
      <c r="X492" s="12"/>
      <c r="Y492" s="12"/>
    </row>
    <row r="493" spans="2:25" x14ac:dyDescent="0.3">
      <c r="B493" s="14" t="s">
        <v>196</v>
      </c>
      <c r="C493" s="12"/>
      <c r="D493" s="12"/>
      <c r="E493" s="9" t="s">
        <v>33</v>
      </c>
      <c r="F493" s="14" t="s">
        <v>197</v>
      </c>
      <c r="G493" s="12"/>
      <c r="H493" s="12"/>
      <c r="I493" s="12"/>
      <c r="J493" s="12"/>
      <c r="K493" s="10">
        <v>0</v>
      </c>
      <c r="L493" s="10">
        <v>180924580</v>
      </c>
      <c r="M493" s="11">
        <v>0</v>
      </c>
      <c r="N493" s="12"/>
      <c r="O493" s="12"/>
      <c r="P493" s="11">
        <v>0</v>
      </c>
      <c r="Q493" s="12"/>
      <c r="R493" s="12"/>
      <c r="S493" s="11">
        <v>0</v>
      </c>
      <c r="T493" s="12"/>
      <c r="U493" s="12"/>
      <c r="V493" s="10">
        <v>0</v>
      </c>
      <c r="W493" s="11">
        <v>180924580</v>
      </c>
      <c r="X493" s="12"/>
      <c r="Y493" s="12"/>
    </row>
    <row r="494" spans="2:25" x14ac:dyDescent="0.3">
      <c r="B494" s="14" t="s">
        <v>194</v>
      </c>
      <c r="C494" s="12"/>
      <c r="D494" s="12"/>
      <c r="E494" s="9" t="s">
        <v>33</v>
      </c>
      <c r="F494" s="14" t="s">
        <v>195</v>
      </c>
      <c r="G494" s="12"/>
      <c r="H494" s="12"/>
      <c r="I494" s="12"/>
      <c r="J494" s="12"/>
      <c r="K494" s="10">
        <v>0</v>
      </c>
      <c r="L494" s="10">
        <v>2000000</v>
      </c>
      <c r="M494" s="11">
        <v>0</v>
      </c>
      <c r="N494" s="12"/>
      <c r="O494" s="12"/>
      <c r="P494" s="11">
        <v>0</v>
      </c>
      <c r="Q494" s="12"/>
      <c r="R494" s="12"/>
      <c r="S494" s="11">
        <v>0</v>
      </c>
      <c r="T494" s="12"/>
      <c r="U494" s="12"/>
      <c r="V494" s="10">
        <v>0</v>
      </c>
      <c r="W494" s="11">
        <v>2000000</v>
      </c>
      <c r="X494" s="12"/>
      <c r="Y494" s="12"/>
    </row>
    <row r="495" spans="2:25" x14ac:dyDescent="0.3">
      <c r="B495" s="14" t="s">
        <v>204</v>
      </c>
      <c r="C495" s="12"/>
      <c r="D495" s="12"/>
      <c r="E495" s="9" t="s">
        <v>33</v>
      </c>
      <c r="F495" s="14" t="s">
        <v>205</v>
      </c>
      <c r="G495" s="12"/>
      <c r="H495" s="12"/>
      <c r="I495" s="12"/>
      <c r="J495" s="12"/>
      <c r="K495" s="10">
        <v>0</v>
      </c>
      <c r="L495" s="10">
        <v>892700</v>
      </c>
      <c r="M495" s="11">
        <v>0</v>
      </c>
      <c r="N495" s="12"/>
      <c r="O495" s="12"/>
      <c r="P495" s="11">
        <v>0</v>
      </c>
      <c r="Q495" s="12"/>
      <c r="R495" s="12"/>
      <c r="S495" s="11">
        <v>0</v>
      </c>
      <c r="T495" s="12"/>
      <c r="U495" s="12"/>
      <c r="V495" s="10">
        <v>0</v>
      </c>
      <c r="W495" s="11">
        <v>892700</v>
      </c>
      <c r="X495" s="12"/>
      <c r="Y495" s="12"/>
    </row>
    <row r="496" spans="2:25" x14ac:dyDescent="0.3">
      <c r="B496" s="14" t="s">
        <v>194</v>
      </c>
      <c r="C496" s="12"/>
      <c r="D496" s="12"/>
      <c r="E496" s="9" t="s">
        <v>188</v>
      </c>
      <c r="F496" s="14" t="s">
        <v>195</v>
      </c>
      <c r="G496" s="12"/>
      <c r="H496" s="12"/>
      <c r="I496" s="12"/>
      <c r="J496" s="12"/>
      <c r="K496" s="10">
        <v>13007936</v>
      </c>
      <c r="L496" s="10">
        <v>13007936</v>
      </c>
      <c r="M496" s="11">
        <v>0</v>
      </c>
      <c r="N496" s="12"/>
      <c r="O496" s="12"/>
      <c r="P496" s="11">
        <v>0</v>
      </c>
      <c r="Q496" s="12"/>
      <c r="R496" s="12"/>
      <c r="S496" s="11">
        <v>0</v>
      </c>
      <c r="T496" s="12"/>
      <c r="U496" s="12"/>
      <c r="V496" s="10">
        <v>0</v>
      </c>
      <c r="W496" s="11">
        <v>13007936</v>
      </c>
      <c r="X496" s="12"/>
      <c r="Y496" s="12"/>
    </row>
    <row r="497" spans="2:25" x14ac:dyDescent="0.3">
      <c r="B497" s="14" t="s">
        <v>202</v>
      </c>
      <c r="C497" s="12"/>
      <c r="D497" s="12"/>
      <c r="E497" s="9" t="s">
        <v>188</v>
      </c>
      <c r="F497" s="14" t="s">
        <v>203</v>
      </c>
      <c r="G497" s="12"/>
      <c r="H497" s="12"/>
      <c r="I497" s="12"/>
      <c r="J497" s="12"/>
      <c r="K497" s="10">
        <v>2114881</v>
      </c>
      <c r="L497" s="10">
        <v>2114881</v>
      </c>
      <c r="M497" s="11">
        <v>0</v>
      </c>
      <c r="N497" s="12"/>
      <c r="O497" s="12"/>
      <c r="P497" s="11">
        <v>2000000</v>
      </c>
      <c r="Q497" s="12"/>
      <c r="R497" s="12"/>
      <c r="S497" s="11">
        <v>0</v>
      </c>
      <c r="T497" s="12"/>
      <c r="U497" s="12"/>
      <c r="V497" s="10">
        <v>0</v>
      </c>
      <c r="W497" s="11">
        <v>114881</v>
      </c>
      <c r="X497" s="12"/>
      <c r="Y497" s="12"/>
    </row>
    <row r="498" spans="2:25" x14ac:dyDescent="0.3">
      <c r="B498" s="14" t="s">
        <v>246</v>
      </c>
      <c r="C498" s="12"/>
      <c r="D498" s="12"/>
      <c r="E498" s="9" t="s">
        <v>188</v>
      </c>
      <c r="F498" s="14" t="s">
        <v>247</v>
      </c>
      <c r="G498" s="12"/>
      <c r="H498" s="12"/>
      <c r="I498" s="12"/>
      <c r="J498" s="12"/>
      <c r="K498" s="10">
        <v>0</v>
      </c>
      <c r="L498" s="10">
        <v>17710087.719999999</v>
      </c>
      <c r="M498" s="11">
        <v>0</v>
      </c>
      <c r="N498" s="12"/>
      <c r="O498" s="12"/>
      <c r="P498" s="11">
        <v>0</v>
      </c>
      <c r="Q498" s="12"/>
      <c r="R498" s="12"/>
      <c r="S498" s="11">
        <v>17710087.719999999</v>
      </c>
      <c r="T498" s="12"/>
      <c r="U498" s="12"/>
      <c r="V498" s="10">
        <v>17710087.719999999</v>
      </c>
      <c r="W498" s="11">
        <v>0</v>
      </c>
      <c r="X498" s="12"/>
      <c r="Y498" s="12"/>
    </row>
    <row r="499" spans="2:25" x14ac:dyDescent="0.3">
      <c r="B499" s="14" t="s">
        <v>198</v>
      </c>
      <c r="C499" s="12"/>
      <c r="D499" s="12"/>
      <c r="E499" s="9" t="s">
        <v>188</v>
      </c>
      <c r="F499" s="14" t="s">
        <v>199</v>
      </c>
      <c r="G499" s="12"/>
      <c r="H499" s="12"/>
      <c r="I499" s="12"/>
      <c r="J499" s="12"/>
      <c r="K499" s="10">
        <v>33740</v>
      </c>
      <c r="L499" s="10">
        <v>33740</v>
      </c>
      <c r="M499" s="11">
        <v>0</v>
      </c>
      <c r="N499" s="12"/>
      <c r="O499" s="12"/>
      <c r="P499" s="11">
        <v>0</v>
      </c>
      <c r="Q499" s="12"/>
      <c r="R499" s="12"/>
      <c r="S499" s="11">
        <v>0</v>
      </c>
      <c r="T499" s="12"/>
      <c r="U499" s="12"/>
      <c r="V499" s="10">
        <v>0</v>
      </c>
      <c r="W499" s="11">
        <v>33740</v>
      </c>
      <c r="X499" s="12"/>
      <c r="Y499" s="12"/>
    </row>
    <row r="500" spans="2:25" x14ac:dyDescent="0.3">
      <c r="B500" s="14" t="s">
        <v>210</v>
      </c>
      <c r="C500" s="12"/>
      <c r="D500" s="12"/>
      <c r="E500" s="9" t="s">
        <v>188</v>
      </c>
      <c r="F500" s="14" t="s">
        <v>211</v>
      </c>
      <c r="G500" s="12"/>
      <c r="H500" s="12"/>
      <c r="I500" s="12"/>
      <c r="J500" s="12"/>
      <c r="K500" s="10">
        <v>1254273</v>
      </c>
      <c r="L500" s="10">
        <v>1254273</v>
      </c>
      <c r="M500" s="11">
        <v>0</v>
      </c>
      <c r="N500" s="12"/>
      <c r="O500" s="12"/>
      <c r="P500" s="11">
        <v>0</v>
      </c>
      <c r="Q500" s="12"/>
      <c r="R500" s="12"/>
      <c r="S500" s="11">
        <v>0</v>
      </c>
      <c r="T500" s="12"/>
      <c r="U500" s="12"/>
      <c r="V500" s="10">
        <v>0</v>
      </c>
      <c r="W500" s="11">
        <v>1254273</v>
      </c>
      <c r="X500" s="12"/>
      <c r="Y500" s="12"/>
    </row>
    <row r="501" spans="2:25" x14ac:dyDescent="0.3">
      <c r="B501" s="14" t="s">
        <v>187</v>
      </c>
      <c r="C501" s="12"/>
      <c r="D501" s="12"/>
      <c r="E501" s="9" t="s">
        <v>188</v>
      </c>
      <c r="F501" s="14" t="s">
        <v>189</v>
      </c>
      <c r="G501" s="12"/>
      <c r="H501" s="12"/>
      <c r="I501" s="12"/>
      <c r="J501" s="12"/>
      <c r="K501" s="10">
        <v>12470524</v>
      </c>
      <c r="L501" s="10">
        <v>12470524</v>
      </c>
      <c r="M501" s="11">
        <v>0</v>
      </c>
      <c r="N501" s="12"/>
      <c r="O501" s="12"/>
      <c r="P501" s="11">
        <v>500043.74</v>
      </c>
      <c r="Q501" s="12"/>
      <c r="R501" s="12"/>
      <c r="S501" s="11">
        <v>2918178.26</v>
      </c>
      <c r="T501" s="12"/>
      <c r="U501" s="12"/>
      <c r="V501" s="10">
        <v>2918178.26</v>
      </c>
      <c r="W501" s="11">
        <v>9052302</v>
      </c>
      <c r="X501" s="12"/>
      <c r="Y501" s="12"/>
    </row>
    <row r="502" spans="2:25" x14ac:dyDescent="0.3">
      <c r="B502" s="14" t="s">
        <v>190</v>
      </c>
      <c r="C502" s="12"/>
      <c r="D502" s="12"/>
      <c r="E502" s="9" t="s">
        <v>188</v>
      </c>
      <c r="F502" s="14" t="s">
        <v>191</v>
      </c>
      <c r="G502" s="12"/>
      <c r="H502" s="12"/>
      <c r="I502" s="12"/>
      <c r="J502" s="12"/>
      <c r="K502" s="10">
        <v>157911050</v>
      </c>
      <c r="L502" s="10">
        <v>130718881.64</v>
      </c>
      <c r="M502" s="11">
        <v>0</v>
      </c>
      <c r="N502" s="12"/>
      <c r="O502" s="12"/>
      <c r="P502" s="11">
        <v>0</v>
      </c>
      <c r="Q502" s="12"/>
      <c r="R502" s="12"/>
      <c r="S502" s="11">
        <v>21760552.940000001</v>
      </c>
      <c r="T502" s="12"/>
      <c r="U502" s="12"/>
      <c r="V502" s="10">
        <v>21760552.940000001</v>
      </c>
      <c r="W502" s="11">
        <v>108958328.7</v>
      </c>
      <c r="X502" s="12"/>
      <c r="Y502" s="12"/>
    </row>
    <row r="503" spans="2:25" x14ac:dyDescent="0.3">
      <c r="B503" s="14" t="s">
        <v>192</v>
      </c>
      <c r="C503" s="12"/>
      <c r="D503" s="12"/>
      <c r="E503" s="9" t="s">
        <v>188</v>
      </c>
      <c r="F503" s="14" t="s">
        <v>193</v>
      </c>
      <c r="G503" s="12"/>
      <c r="H503" s="12"/>
      <c r="I503" s="12"/>
      <c r="J503" s="12"/>
      <c r="K503" s="10">
        <v>151457549</v>
      </c>
      <c r="L503" s="10">
        <v>146457549</v>
      </c>
      <c r="M503" s="11">
        <v>2347170.5499999998</v>
      </c>
      <c r="N503" s="12"/>
      <c r="O503" s="12"/>
      <c r="P503" s="11">
        <v>56716411.229999997</v>
      </c>
      <c r="Q503" s="12"/>
      <c r="R503" s="12"/>
      <c r="S503" s="11">
        <v>19583245.300000001</v>
      </c>
      <c r="T503" s="12"/>
      <c r="U503" s="12"/>
      <c r="V503" s="10">
        <v>19583245.300000001</v>
      </c>
      <c r="W503" s="11">
        <v>67810721.920000002</v>
      </c>
      <c r="X503" s="12"/>
      <c r="Y503" s="12"/>
    </row>
    <row r="504" spans="2:25" x14ac:dyDescent="0.3">
      <c r="B504" s="15" t="s">
        <v>212</v>
      </c>
      <c r="C504" s="12"/>
      <c r="D504" s="12"/>
      <c r="E504" s="7" t="s">
        <v>28</v>
      </c>
      <c r="F504" s="15" t="s">
        <v>213</v>
      </c>
      <c r="G504" s="12"/>
      <c r="H504" s="12"/>
      <c r="I504" s="12"/>
      <c r="J504" s="12"/>
      <c r="K504" s="8">
        <v>746003494</v>
      </c>
      <c r="L504" s="8">
        <v>746003494</v>
      </c>
      <c r="M504" s="16">
        <v>0</v>
      </c>
      <c r="N504" s="12"/>
      <c r="O504" s="12"/>
      <c r="P504" s="16">
        <v>345048244.75999999</v>
      </c>
      <c r="Q504" s="12"/>
      <c r="R504" s="12"/>
      <c r="S504" s="16">
        <v>255098409.74000001</v>
      </c>
      <c r="T504" s="12"/>
      <c r="U504" s="12"/>
      <c r="V504" s="8">
        <v>249393882.93000001</v>
      </c>
      <c r="W504" s="16">
        <v>145856839.5</v>
      </c>
      <c r="X504" s="12"/>
      <c r="Y504" s="12"/>
    </row>
    <row r="505" spans="2:25" x14ac:dyDescent="0.3">
      <c r="B505" s="14" t="s">
        <v>220</v>
      </c>
      <c r="C505" s="12"/>
      <c r="D505" s="12"/>
      <c r="E505" s="9" t="s">
        <v>33</v>
      </c>
      <c r="F505" s="14" t="s">
        <v>221</v>
      </c>
      <c r="G505" s="12"/>
      <c r="H505" s="12"/>
      <c r="I505" s="12"/>
      <c r="J505" s="12"/>
      <c r="K505" s="10">
        <v>465017295</v>
      </c>
      <c r="L505" s="10">
        <v>465017295</v>
      </c>
      <c r="M505" s="11">
        <v>0</v>
      </c>
      <c r="N505" s="12"/>
      <c r="O505" s="12"/>
      <c r="P505" s="11">
        <v>234385079.99000001</v>
      </c>
      <c r="Q505" s="12"/>
      <c r="R505" s="12"/>
      <c r="S505" s="11">
        <v>198123567.50999999</v>
      </c>
      <c r="T505" s="12"/>
      <c r="U505" s="12"/>
      <c r="V505" s="10">
        <v>198123567.50999999</v>
      </c>
      <c r="W505" s="11">
        <v>32508647.5</v>
      </c>
      <c r="X505" s="12"/>
      <c r="Y505" s="12"/>
    </row>
    <row r="506" spans="2:25" x14ac:dyDescent="0.3">
      <c r="B506" s="14" t="s">
        <v>218</v>
      </c>
      <c r="C506" s="12"/>
      <c r="D506" s="12"/>
      <c r="E506" s="9" t="s">
        <v>33</v>
      </c>
      <c r="F506" s="14" t="s">
        <v>219</v>
      </c>
      <c r="G506" s="12"/>
      <c r="H506" s="12"/>
      <c r="I506" s="12"/>
      <c r="J506" s="12"/>
      <c r="K506" s="10">
        <v>201228674</v>
      </c>
      <c r="L506" s="10">
        <v>201228674</v>
      </c>
      <c r="M506" s="11">
        <v>0</v>
      </c>
      <c r="N506" s="12"/>
      <c r="O506" s="12"/>
      <c r="P506" s="11">
        <v>77375060.049999997</v>
      </c>
      <c r="Q506" s="12"/>
      <c r="R506" s="12"/>
      <c r="S506" s="11">
        <v>23239276.949999999</v>
      </c>
      <c r="T506" s="12"/>
      <c r="U506" s="12"/>
      <c r="V506" s="10">
        <v>23239276.949999999</v>
      </c>
      <c r="W506" s="11">
        <v>100614337</v>
      </c>
      <c r="X506" s="12"/>
      <c r="Y506" s="12"/>
    </row>
    <row r="507" spans="2:25" x14ac:dyDescent="0.3">
      <c r="B507" s="14" t="s">
        <v>234</v>
      </c>
      <c r="C507" s="12"/>
      <c r="D507" s="12"/>
      <c r="E507" s="9" t="s">
        <v>33</v>
      </c>
      <c r="F507" s="14" t="s">
        <v>235</v>
      </c>
      <c r="G507" s="12"/>
      <c r="H507" s="12"/>
      <c r="I507" s="12"/>
      <c r="J507" s="12"/>
      <c r="K507" s="10">
        <v>420000</v>
      </c>
      <c r="L507" s="10">
        <v>420000</v>
      </c>
      <c r="M507" s="11">
        <v>0</v>
      </c>
      <c r="N507" s="12"/>
      <c r="O507" s="12"/>
      <c r="P507" s="11">
        <v>0</v>
      </c>
      <c r="Q507" s="12"/>
      <c r="R507" s="12"/>
      <c r="S507" s="11">
        <v>0</v>
      </c>
      <c r="T507" s="12"/>
      <c r="U507" s="12"/>
      <c r="V507" s="10">
        <v>0</v>
      </c>
      <c r="W507" s="11">
        <v>420000</v>
      </c>
      <c r="X507" s="12"/>
      <c r="Y507" s="12"/>
    </row>
    <row r="508" spans="2:25" x14ac:dyDescent="0.3">
      <c r="B508" s="14" t="s">
        <v>224</v>
      </c>
      <c r="C508" s="12"/>
      <c r="D508" s="12"/>
      <c r="E508" s="9" t="s">
        <v>33</v>
      </c>
      <c r="F508" s="14" t="s">
        <v>225</v>
      </c>
      <c r="G508" s="12"/>
      <c r="H508" s="12"/>
      <c r="I508" s="12"/>
      <c r="J508" s="12"/>
      <c r="K508" s="10">
        <v>5290185</v>
      </c>
      <c r="L508" s="10">
        <v>5290185</v>
      </c>
      <c r="M508" s="11">
        <v>0</v>
      </c>
      <c r="N508" s="12"/>
      <c r="O508" s="12"/>
      <c r="P508" s="11">
        <v>0</v>
      </c>
      <c r="Q508" s="12"/>
      <c r="R508" s="12"/>
      <c r="S508" s="11">
        <v>0</v>
      </c>
      <c r="T508" s="12"/>
      <c r="U508" s="12"/>
      <c r="V508" s="10">
        <v>0</v>
      </c>
      <c r="W508" s="11">
        <v>5290185</v>
      </c>
      <c r="X508" s="12"/>
      <c r="Y508" s="12"/>
    </row>
    <row r="509" spans="2:25" x14ac:dyDescent="0.3">
      <c r="B509" s="14" t="s">
        <v>216</v>
      </c>
      <c r="C509" s="12"/>
      <c r="D509" s="12"/>
      <c r="E509" s="9" t="s">
        <v>33</v>
      </c>
      <c r="F509" s="14" t="s">
        <v>217</v>
      </c>
      <c r="G509" s="12"/>
      <c r="H509" s="12"/>
      <c r="I509" s="12"/>
      <c r="J509" s="12"/>
      <c r="K509" s="10">
        <v>74047340</v>
      </c>
      <c r="L509" s="10">
        <v>74047340</v>
      </c>
      <c r="M509" s="11">
        <v>0</v>
      </c>
      <c r="N509" s="12"/>
      <c r="O509" s="12"/>
      <c r="P509" s="11">
        <v>33288104.719999999</v>
      </c>
      <c r="Q509" s="12"/>
      <c r="R509" s="12"/>
      <c r="S509" s="11">
        <v>33735565.280000001</v>
      </c>
      <c r="T509" s="12"/>
      <c r="U509" s="12"/>
      <c r="V509" s="10">
        <v>28031038.469999999</v>
      </c>
      <c r="W509" s="11">
        <v>7023670</v>
      </c>
      <c r="X509" s="12"/>
      <c r="Y509" s="12"/>
    </row>
    <row r="510" spans="2:25" x14ac:dyDescent="0.3">
      <c r="B510" s="15" t="s">
        <v>248</v>
      </c>
      <c r="C510" s="12"/>
      <c r="D510" s="12"/>
      <c r="E510" s="7" t="s">
        <v>28</v>
      </c>
      <c r="F510" s="15" t="s">
        <v>249</v>
      </c>
      <c r="G510" s="12"/>
      <c r="H510" s="12"/>
      <c r="I510" s="12"/>
      <c r="J510" s="12"/>
      <c r="K510" s="8">
        <v>0</v>
      </c>
      <c r="L510" s="8">
        <v>0</v>
      </c>
      <c r="M510" s="16">
        <v>0</v>
      </c>
      <c r="N510" s="12"/>
      <c r="O510" s="12"/>
      <c r="P510" s="16">
        <v>0</v>
      </c>
      <c r="Q510" s="12"/>
      <c r="R510" s="12"/>
      <c r="S510" s="16">
        <v>0</v>
      </c>
      <c r="T510" s="12"/>
      <c r="U510" s="12"/>
      <c r="V510" s="8">
        <v>0</v>
      </c>
      <c r="W510" s="16">
        <v>0</v>
      </c>
      <c r="X510" s="12"/>
      <c r="Y510" s="12"/>
    </row>
    <row r="511" spans="2:25" x14ac:dyDescent="0.3">
      <c r="B511" s="14" t="s">
        <v>250</v>
      </c>
      <c r="C511" s="12"/>
      <c r="D511" s="12"/>
      <c r="E511" s="9" t="s">
        <v>33</v>
      </c>
      <c r="F511" s="14" t="s">
        <v>251</v>
      </c>
      <c r="G511" s="12"/>
      <c r="H511" s="12"/>
      <c r="I511" s="12"/>
      <c r="J511" s="12"/>
      <c r="K511" s="10">
        <v>0</v>
      </c>
      <c r="L511" s="10">
        <v>0</v>
      </c>
      <c r="M511" s="11">
        <v>0</v>
      </c>
      <c r="N511" s="12"/>
      <c r="O511" s="12"/>
      <c r="P511" s="11">
        <v>0</v>
      </c>
      <c r="Q511" s="12"/>
      <c r="R511" s="12"/>
      <c r="S511" s="11">
        <v>0</v>
      </c>
      <c r="T511" s="12"/>
      <c r="U511" s="12"/>
      <c r="V511" s="10">
        <v>0</v>
      </c>
      <c r="W511" s="11">
        <v>0</v>
      </c>
      <c r="X511" s="12"/>
      <c r="Y511" s="12"/>
    </row>
    <row r="512" spans="2:25" x14ac:dyDescent="0.3">
      <c r="B512" s="18" t="s">
        <v>266</v>
      </c>
      <c r="C512" s="12"/>
      <c r="D512" s="12"/>
      <c r="E512" s="5" t="s">
        <v>28</v>
      </c>
      <c r="F512" s="19" t="s">
        <v>267</v>
      </c>
      <c r="G512" s="12"/>
      <c r="H512" s="12"/>
      <c r="I512" s="12"/>
      <c r="J512" s="12"/>
      <c r="K512" s="6">
        <v>11103176185</v>
      </c>
      <c r="L512" s="6">
        <v>11103176185</v>
      </c>
      <c r="M512" s="17">
        <v>33424132.210000001</v>
      </c>
      <c r="N512" s="12"/>
      <c r="O512" s="12"/>
      <c r="P512" s="17">
        <v>1350138456.05</v>
      </c>
      <c r="Q512" s="12"/>
      <c r="R512" s="12"/>
      <c r="S512" s="17">
        <v>4123418172.6599998</v>
      </c>
      <c r="T512" s="12"/>
      <c r="U512" s="12"/>
      <c r="V512" s="6">
        <v>4113909793.6100001</v>
      </c>
      <c r="W512" s="17">
        <v>5596195424.0799999</v>
      </c>
      <c r="X512" s="12"/>
      <c r="Y512" s="12"/>
    </row>
    <row r="513" spans="2:25" x14ac:dyDescent="0.3">
      <c r="B513" s="15" t="s">
        <v>30</v>
      </c>
      <c r="C513" s="12"/>
      <c r="D513" s="12"/>
      <c r="E513" s="7" t="s">
        <v>28</v>
      </c>
      <c r="F513" s="15" t="s">
        <v>31</v>
      </c>
      <c r="G513" s="12"/>
      <c r="H513" s="12"/>
      <c r="I513" s="12"/>
      <c r="J513" s="12"/>
      <c r="K513" s="8">
        <v>9620365052</v>
      </c>
      <c r="L513" s="8">
        <v>9620365052</v>
      </c>
      <c r="M513" s="16">
        <v>0</v>
      </c>
      <c r="N513" s="12"/>
      <c r="O513" s="12"/>
      <c r="P513" s="16">
        <v>749348098.60000002</v>
      </c>
      <c r="Q513" s="12"/>
      <c r="R513" s="12"/>
      <c r="S513" s="16">
        <v>3733836848.79</v>
      </c>
      <c r="T513" s="12"/>
      <c r="U513" s="12"/>
      <c r="V513" s="8">
        <v>3729470030.2800002</v>
      </c>
      <c r="W513" s="16">
        <v>5137180104.6099997</v>
      </c>
      <c r="X513" s="12"/>
      <c r="Y513" s="12"/>
    </row>
    <row r="514" spans="2:25" x14ac:dyDescent="0.3">
      <c r="B514" s="14" t="s">
        <v>49</v>
      </c>
      <c r="C514" s="12"/>
      <c r="D514" s="12"/>
      <c r="E514" s="9" t="s">
        <v>33</v>
      </c>
      <c r="F514" s="14" t="s">
        <v>50</v>
      </c>
      <c r="G514" s="12"/>
      <c r="H514" s="12"/>
      <c r="I514" s="12"/>
      <c r="J514" s="12"/>
      <c r="K514" s="10">
        <v>578396603</v>
      </c>
      <c r="L514" s="10">
        <v>578396603</v>
      </c>
      <c r="M514" s="11">
        <v>0</v>
      </c>
      <c r="N514" s="12"/>
      <c r="O514" s="12"/>
      <c r="P514" s="11">
        <v>0</v>
      </c>
      <c r="Q514" s="12"/>
      <c r="R514" s="12"/>
      <c r="S514" s="11">
        <v>214985.21</v>
      </c>
      <c r="T514" s="12"/>
      <c r="U514" s="12"/>
      <c r="V514" s="10">
        <v>214985.21</v>
      </c>
      <c r="W514" s="11">
        <v>578181617.78999996</v>
      </c>
      <c r="X514" s="12"/>
      <c r="Y514" s="12"/>
    </row>
    <row r="515" spans="2:25" x14ac:dyDescent="0.3">
      <c r="B515" s="14" t="s">
        <v>55</v>
      </c>
      <c r="C515" s="12"/>
      <c r="D515" s="12"/>
      <c r="E515" s="9" t="s">
        <v>33</v>
      </c>
      <c r="F515" s="14" t="s">
        <v>56</v>
      </c>
      <c r="G515" s="12"/>
      <c r="H515" s="12"/>
      <c r="I515" s="12"/>
      <c r="J515" s="12"/>
      <c r="K515" s="10">
        <v>104111388</v>
      </c>
      <c r="L515" s="10">
        <v>104111388</v>
      </c>
      <c r="M515" s="11">
        <v>0</v>
      </c>
      <c r="N515" s="12"/>
      <c r="O515" s="12"/>
      <c r="P515" s="11">
        <v>14860307.15</v>
      </c>
      <c r="Q515" s="12"/>
      <c r="R515" s="12"/>
      <c r="S515" s="11">
        <v>37195386.850000001</v>
      </c>
      <c r="T515" s="12"/>
      <c r="U515" s="12"/>
      <c r="V515" s="10">
        <v>37195386.850000001</v>
      </c>
      <c r="W515" s="11">
        <v>52055694</v>
      </c>
      <c r="X515" s="12"/>
      <c r="Y515" s="12"/>
    </row>
    <row r="516" spans="2:25" x14ac:dyDescent="0.3">
      <c r="B516" s="14" t="s">
        <v>57</v>
      </c>
      <c r="C516" s="12"/>
      <c r="D516" s="12"/>
      <c r="E516" s="9" t="s">
        <v>33</v>
      </c>
      <c r="F516" s="14" t="s">
        <v>58</v>
      </c>
      <c r="G516" s="12"/>
      <c r="H516" s="12"/>
      <c r="I516" s="12"/>
      <c r="J516" s="12"/>
      <c r="K516" s="10">
        <v>208222777</v>
      </c>
      <c r="L516" s="10">
        <v>208222777</v>
      </c>
      <c r="M516" s="11">
        <v>0</v>
      </c>
      <c r="N516" s="12"/>
      <c r="O516" s="12"/>
      <c r="P516" s="11">
        <v>29720614.82</v>
      </c>
      <c r="Q516" s="12"/>
      <c r="R516" s="12"/>
      <c r="S516" s="11">
        <v>74390773.680000007</v>
      </c>
      <c r="T516" s="12"/>
      <c r="U516" s="12"/>
      <c r="V516" s="10">
        <v>74390773.680000007</v>
      </c>
      <c r="W516" s="11">
        <v>104111388.5</v>
      </c>
      <c r="X516" s="12"/>
      <c r="Y516" s="12"/>
    </row>
    <row r="517" spans="2:25" x14ac:dyDescent="0.3">
      <c r="B517" s="14" t="s">
        <v>59</v>
      </c>
      <c r="C517" s="12"/>
      <c r="D517" s="12"/>
      <c r="E517" s="9" t="s">
        <v>33</v>
      </c>
      <c r="F517" s="14" t="s">
        <v>60</v>
      </c>
      <c r="G517" s="12"/>
      <c r="H517" s="12"/>
      <c r="I517" s="12"/>
      <c r="J517" s="12"/>
      <c r="K517" s="10">
        <v>34703796</v>
      </c>
      <c r="L517" s="10">
        <v>34703796</v>
      </c>
      <c r="M517" s="11">
        <v>0</v>
      </c>
      <c r="N517" s="12"/>
      <c r="O517" s="12"/>
      <c r="P517" s="11">
        <v>4953435.72</v>
      </c>
      <c r="Q517" s="12"/>
      <c r="R517" s="12"/>
      <c r="S517" s="11">
        <v>12398462.279999999</v>
      </c>
      <c r="T517" s="12"/>
      <c r="U517" s="12"/>
      <c r="V517" s="10">
        <v>12398462.279999999</v>
      </c>
      <c r="W517" s="11">
        <v>17351898</v>
      </c>
      <c r="X517" s="12"/>
      <c r="Y517" s="12"/>
    </row>
    <row r="518" spans="2:25" x14ac:dyDescent="0.3">
      <c r="B518" s="14" t="s">
        <v>61</v>
      </c>
      <c r="C518" s="12"/>
      <c r="D518" s="12"/>
      <c r="E518" s="9" t="s">
        <v>33</v>
      </c>
      <c r="F518" s="14" t="s">
        <v>62</v>
      </c>
      <c r="G518" s="12"/>
      <c r="H518" s="12"/>
      <c r="I518" s="12"/>
      <c r="J518" s="12"/>
      <c r="K518" s="10">
        <v>642020229</v>
      </c>
      <c r="L518" s="10">
        <v>642020229</v>
      </c>
      <c r="M518" s="11">
        <v>0</v>
      </c>
      <c r="N518" s="12"/>
      <c r="O518" s="12"/>
      <c r="P518" s="11">
        <v>91638562.319999993</v>
      </c>
      <c r="Q518" s="12"/>
      <c r="R518" s="12"/>
      <c r="S518" s="11">
        <v>229371552.18000001</v>
      </c>
      <c r="T518" s="12"/>
      <c r="U518" s="12"/>
      <c r="V518" s="10">
        <v>229371552.18000001</v>
      </c>
      <c r="W518" s="11">
        <v>321010114.5</v>
      </c>
      <c r="X518" s="12"/>
      <c r="Y518" s="12"/>
    </row>
    <row r="519" spans="2:25" x14ac:dyDescent="0.3">
      <c r="B519" s="14" t="s">
        <v>45</v>
      </c>
      <c r="C519" s="12"/>
      <c r="D519" s="12"/>
      <c r="E519" s="9" t="s">
        <v>33</v>
      </c>
      <c r="F519" s="14" t="s">
        <v>46</v>
      </c>
      <c r="G519" s="12"/>
      <c r="H519" s="12"/>
      <c r="I519" s="12"/>
      <c r="J519" s="12"/>
      <c r="K519" s="10">
        <v>1699560659</v>
      </c>
      <c r="L519" s="10">
        <v>1499560659</v>
      </c>
      <c r="M519" s="11">
        <v>0</v>
      </c>
      <c r="N519" s="12"/>
      <c r="O519" s="12"/>
      <c r="P519" s="11">
        <v>0</v>
      </c>
      <c r="Q519" s="12"/>
      <c r="R519" s="12"/>
      <c r="S519" s="11">
        <v>501147047.67000002</v>
      </c>
      <c r="T519" s="12"/>
      <c r="U519" s="12"/>
      <c r="V519" s="10">
        <v>501147047.67000002</v>
      </c>
      <c r="W519" s="11">
        <v>998413611.33000004</v>
      </c>
      <c r="X519" s="12"/>
      <c r="Y519" s="12"/>
    </row>
    <row r="520" spans="2:25" x14ac:dyDescent="0.3">
      <c r="B520" s="14" t="s">
        <v>32</v>
      </c>
      <c r="C520" s="12"/>
      <c r="D520" s="12"/>
      <c r="E520" s="9" t="s">
        <v>33</v>
      </c>
      <c r="F520" s="14" t="s">
        <v>34</v>
      </c>
      <c r="G520" s="12"/>
      <c r="H520" s="12"/>
      <c r="I520" s="12"/>
      <c r="J520" s="12"/>
      <c r="K520" s="10">
        <v>836967281</v>
      </c>
      <c r="L520" s="10">
        <v>836967281</v>
      </c>
      <c r="M520" s="11">
        <v>0</v>
      </c>
      <c r="N520" s="12"/>
      <c r="O520" s="12"/>
      <c r="P520" s="11">
        <v>0</v>
      </c>
      <c r="Q520" s="12"/>
      <c r="R520" s="12"/>
      <c r="S520" s="11">
        <v>311804978.30000001</v>
      </c>
      <c r="T520" s="12"/>
      <c r="U520" s="12"/>
      <c r="V520" s="10">
        <v>311804978.30000001</v>
      </c>
      <c r="W520" s="11">
        <v>525162302.69999999</v>
      </c>
      <c r="X520" s="12"/>
      <c r="Y520" s="12"/>
    </row>
    <row r="521" spans="2:25" x14ac:dyDescent="0.3">
      <c r="B521" s="14" t="s">
        <v>35</v>
      </c>
      <c r="C521" s="12"/>
      <c r="D521" s="12"/>
      <c r="E521" s="9" t="s">
        <v>33</v>
      </c>
      <c r="F521" s="14" t="s">
        <v>36</v>
      </c>
      <c r="G521" s="12"/>
      <c r="H521" s="12"/>
      <c r="I521" s="12"/>
      <c r="J521" s="12"/>
      <c r="K521" s="10">
        <v>761012539</v>
      </c>
      <c r="L521" s="10">
        <v>761012539</v>
      </c>
      <c r="M521" s="11">
        <v>0</v>
      </c>
      <c r="N521" s="12"/>
      <c r="O521" s="12"/>
      <c r="P521" s="11">
        <v>0</v>
      </c>
      <c r="Q521" s="12"/>
      <c r="R521" s="12"/>
      <c r="S521" s="11">
        <v>288311886.97000003</v>
      </c>
      <c r="T521" s="12"/>
      <c r="U521" s="12"/>
      <c r="V521" s="10">
        <v>288311886.97000003</v>
      </c>
      <c r="W521" s="11">
        <v>472700652.02999997</v>
      </c>
      <c r="X521" s="12"/>
      <c r="Y521" s="12"/>
    </row>
    <row r="522" spans="2:25" x14ac:dyDescent="0.3">
      <c r="B522" s="14" t="s">
        <v>37</v>
      </c>
      <c r="C522" s="12"/>
      <c r="D522" s="12"/>
      <c r="E522" s="9" t="s">
        <v>33</v>
      </c>
      <c r="F522" s="14" t="s">
        <v>38</v>
      </c>
      <c r="G522" s="12"/>
      <c r="H522" s="12"/>
      <c r="I522" s="12"/>
      <c r="J522" s="12"/>
      <c r="K522" s="10">
        <v>127279820</v>
      </c>
      <c r="L522" s="10">
        <v>127279820</v>
      </c>
      <c r="M522" s="11">
        <v>0</v>
      </c>
      <c r="N522" s="12"/>
      <c r="O522" s="12"/>
      <c r="P522" s="11">
        <v>0</v>
      </c>
      <c r="Q522" s="12"/>
      <c r="R522" s="12"/>
      <c r="S522" s="11">
        <v>29779676.960000001</v>
      </c>
      <c r="T522" s="12"/>
      <c r="U522" s="12"/>
      <c r="V522" s="10">
        <v>29779676.960000001</v>
      </c>
      <c r="W522" s="11">
        <v>97500143.040000007</v>
      </c>
      <c r="X522" s="12"/>
      <c r="Y522" s="12"/>
    </row>
    <row r="523" spans="2:25" x14ac:dyDescent="0.3">
      <c r="B523" s="14" t="s">
        <v>39</v>
      </c>
      <c r="C523" s="12"/>
      <c r="D523" s="12"/>
      <c r="E523" s="9" t="s">
        <v>33</v>
      </c>
      <c r="F523" s="14" t="s">
        <v>40</v>
      </c>
      <c r="G523" s="12"/>
      <c r="H523" s="12"/>
      <c r="I523" s="12"/>
      <c r="J523" s="12"/>
      <c r="K523" s="10">
        <v>112750000</v>
      </c>
      <c r="L523" s="10">
        <v>112750000</v>
      </c>
      <c r="M523" s="11">
        <v>0</v>
      </c>
      <c r="N523" s="12"/>
      <c r="O523" s="12"/>
      <c r="P523" s="11">
        <v>0</v>
      </c>
      <c r="Q523" s="12"/>
      <c r="R523" s="12"/>
      <c r="S523" s="11">
        <v>43582406.549999997</v>
      </c>
      <c r="T523" s="12"/>
      <c r="U523" s="12"/>
      <c r="V523" s="10">
        <v>43582406.549999997</v>
      </c>
      <c r="W523" s="11">
        <v>69167593.450000003</v>
      </c>
      <c r="X523" s="12"/>
      <c r="Y523" s="12"/>
    </row>
    <row r="524" spans="2:25" x14ac:dyDescent="0.3">
      <c r="B524" s="14" t="s">
        <v>41</v>
      </c>
      <c r="C524" s="12"/>
      <c r="D524" s="12"/>
      <c r="E524" s="9" t="s">
        <v>33</v>
      </c>
      <c r="F524" s="14" t="s">
        <v>42</v>
      </c>
      <c r="G524" s="12"/>
      <c r="H524" s="12"/>
      <c r="I524" s="12"/>
      <c r="J524" s="12"/>
      <c r="K524" s="10">
        <v>77545741</v>
      </c>
      <c r="L524" s="10">
        <v>277545741</v>
      </c>
      <c r="M524" s="11">
        <v>0</v>
      </c>
      <c r="N524" s="12"/>
      <c r="O524" s="12"/>
      <c r="P524" s="11">
        <v>0</v>
      </c>
      <c r="Q524" s="12"/>
      <c r="R524" s="12"/>
      <c r="S524" s="11">
        <v>173481593.21000001</v>
      </c>
      <c r="T524" s="12"/>
      <c r="U524" s="12"/>
      <c r="V524" s="10">
        <v>173481593.21000001</v>
      </c>
      <c r="W524" s="11">
        <v>104064147.79000001</v>
      </c>
      <c r="X524" s="12"/>
      <c r="Y524" s="12"/>
    </row>
    <row r="525" spans="2:25" x14ac:dyDescent="0.3">
      <c r="B525" s="14" t="s">
        <v>43</v>
      </c>
      <c r="C525" s="12"/>
      <c r="D525" s="12"/>
      <c r="E525" s="9" t="s">
        <v>33</v>
      </c>
      <c r="F525" s="14" t="s">
        <v>44</v>
      </c>
      <c r="G525" s="12"/>
      <c r="H525" s="12"/>
      <c r="I525" s="12"/>
      <c r="J525" s="12"/>
      <c r="K525" s="10">
        <v>2790545583</v>
      </c>
      <c r="L525" s="10">
        <v>2790545583</v>
      </c>
      <c r="M525" s="11">
        <v>0</v>
      </c>
      <c r="N525" s="12"/>
      <c r="O525" s="12"/>
      <c r="P525" s="11">
        <v>0</v>
      </c>
      <c r="Q525" s="12"/>
      <c r="R525" s="12"/>
      <c r="S525" s="11">
        <v>1100784541.0799999</v>
      </c>
      <c r="T525" s="12"/>
      <c r="U525" s="12"/>
      <c r="V525" s="10">
        <v>1100784541.0799999</v>
      </c>
      <c r="W525" s="11">
        <v>1689761041.9200001</v>
      </c>
      <c r="X525" s="12"/>
      <c r="Y525" s="12"/>
    </row>
    <row r="526" spans="2:25" x14ac:dyDescent="0.3">
      <c r="B526" s="14" t="s">
        <v>47</v>
      </c>
      <c r="C526" s="12"/>
      <c r="D526" s="12"/>
      <c r="E526" s="9" t="s">
        <v>33</v>
      </c>
      <c r="F526" s="14" t="s">
        <v>48</v>
      </c>
      <c r="G526" s="12"/>
      <c r="H526" s="12"/>
      <c r="I526" s="12"/>
      <c r="J526" s="12"/>
      <c r="K526" s="10">
        <v>535097610</v>
      </c>
      <c r="L526" s="10">
        <v>535097610</v>
      </c>
      <c r="M526" s="11">
        <v>0</v>
      </c>
      <c r="N526" s="12"/>
      <c r="O526" s="12"/>
      <c r="P526" s="11">
        <v>0</v>
      </c>
      <c r="Q526" s="12"/>
      <c r="R526" s="12"/>
      <c r="S526" s="11">
        <v>485126710.44</v>
      </c>
      <c r="T526" s="12"/>
      <c r="U526" s="12"/>
      <c r="V526" s="10">
        <v>485126710.44</v>
      </c>
      <c r="W526" s="11">
        <v>49970899.560000002</v>
      </c>
      <c r="X526" s="12"/>
      <c r="Y526" s="12"/>
    </row>
    <row r="527" spans="2:25" x14ac:dyDescent="0.3">
      <c r="B527" s="14" t="s">
        <v>51</v>
      </c>
      <c r="C527" s="12"/>
      <c r="D527" s="12"/>
      <c r="E527" s="9" t="s">
        <v>33</v>
      </c>
      <c r="F527" s="14" t="s">
        <v>52</v>
      </c>
      <c r="G527" s="12"/>
      <c r="H527" s="12"/>
      <c r="I527" s="12"/>
      <c r="J527" s="12"/>
      <c r="K527" s="10">
        <v>996693026</v>
      </c>
      <c r="L527" s="10">
        <v>996693026</v>
      </c>
      <c r="M527" s="11">
        <v>0</v>
      </c>
      <c r="N527" s="12"/>
      <c r="O527" s="12"/>
      <c r="P527" s="11">
        <v>604885210.08000004</v>
      </c>
      <c r="Q527" s="12"/>
      <c r="R527" s="12"/>
      <c r="S527" s="11">
        <v>391807815.92000002</v>
      </c>
      <c r="T527" s="12"/>
      <c r="U527" s="12"/>
      <c r="V527" s="10">
        <v>391807815.92000002</v>
      </c>
      <c r="W527" s="11">
        <v>0</v>
      </c>
      <c r="X527" s="12"/>
      <c r="Y527" s="12"/>
    </row>
    <row r="528" spans="2:25" x14ac:dyDescent="0.3">
      <c r="B528" s="14" t="s">
        <v>53</v>
      </c>
      <c r="C528" s="12"/>
      <c r="D528" s="12"/>
      <c r="E528" s="9" t="s">
        <v>33</v>
      </c>
      <c r="F528" s="14" t="s">
        <v>54</v>
      </c>
      <c r="G528" s="12"/>
      <c r="H528" s="12"/>
      <c r="I528" s="12"/>
      <c r="J528" s="12"/>
      <c r="K528" s="10">
        <v>115458000</v>
      </c>
      <c r="L528" s="10">
        <v>115458000</v>
      </c>
      <c r="M528" s="11">
        <v>0</v>
      </c>
      <c r="N528" s="12"/>
      <c r="O528" s="12"/>
      <c r="P528" s="11">
        <v>3289968.51</v>
      </c>
      <c r="Q528" s="12"/>
      <c r="R528" s="12"/>
      <c r="S528" s="11">
        <v>54439031.490000002</v>
      </c>
      <c r="T528" s="12"/>
      <c r="U528" s="12"/>
      <c r="V528" s="10">
        <v>50072212.979999997</v>
      </c>
      <c r="W528" s="11">
        <v>57729000</v>
      </c>
      <c r="X528" s="12"/>
      <c r="Y528" s="12"/>
    </row>
    <row r="529" spans="2:25" x14ac:dyDescent="0.3">
      <c r="B529" s="15" t="s">
        <v>63</v>
      </c>
      <c r="C529" s="12"/>
      <c r="D529" s="12"/>
      <c r="E529" s="7" t="s">
        <v>28</v>
      </c>
      <c r="F529" s="15" t="s">
        <v>64</v>
      </c>
      <c r="G529" s="12"/>
      <c r="H529" s="12"/>
      <c r="I529" s="12"/>
      <c r="J529" s="12"/>
      <c r="K529" s="8">
        <v>861349046</v>
      </c>
      <c r="L529" s="8">
        <v>856013203</v>
      </c>
      <c r="M529" s="16">
        <v>3986475.02</v>
      </c>
      <c r="N529" s="12"/>
      <c r="O529" s="12"/>
      <c r="P529" s="16">
        <v>358745811.45999998</v>
      </c>
      <c r="Q529" s="12"/>
      <c r="R529" s="12"/>
      <c r="S529" s="16">
        <v>219127324.19999999</v>
      </c>
      <c r="T529" s="12"/>
      <c r="U529" s="12"/>
      <c r="V529" s="8">
        <v>216530098.53</v>
      </c>
      <c r="W529" s="16">
        <v>274153592.31999999</v>
      </c>
      <c r="X529" s="12"/>
      <c r="Y529" s="12"/>
    </row>
    <row r="530" spans="2:25" x14ac:dyDescent="0.3">
      <c r="B530" s="14" t="s">
        <v>117</v>
      </c>
      <c r="C530" s="12"/>
      <c r="D530" s="12"/>
      <c r="E530" s="9" t="s">
        <v>33</v>
      </c>
      <c r="F530" s="14" t="s">
        <v>118</v>
      </c>
      <c r="G530" s="12"/>
      <c r="H530" s="12"/>
      <c r="I530" s="12"/>
      <c r="J530" s="12"/>
      <c r="K530" s="10">
        <v>2250000</v>
      </c>
      <c r="L530" s="10">
        <v>2250000</v>
      </c>
      <c r="M530" s="11">
        <v>0</v>
      </c>
      <c r="N530" s="12"/>
      <c r="O530" s="12"/>
      <c r="P530" s="11">
        <v>1480976.95</v>
      </c>
      <c r="Q530" s="12"/>
      <c r="R530" s="12"/>
      <c r="S530" s="11">
        <v>335161.84999999998</v>
      </c>
      <c r="T530" s="12"/>
      <c r="U530" s="12"/>
      <c r="V530" s="10">
        <v>335161.84999999998</v>
      </c>
      <c r="W530" s="11">
        <v>433861.2</v>
      </c>
      <c r="X530" s="12"/>
      <c r="Y530" s="12"/>
    </row>
    <row r="531" spans="2:25" x14ac:dyDescent="0.3">
      <c r="B531" s="14" t="s">
        <v>85</v>
      </c>
      <c r="C531" s="12"/>
      <c r="D531" s="12"/>
      <c r="E531" s="9" t="s">
        <v>33</v>
      </c>
      <c r="F531" s="14" t="s">
        <v>86</v>
      </c>
      <c r="G531" s="12"/>
      <c r="H531" s="12"/>
      <c r="I531" s="12"/>
      <c r="J531" s="12"/>
      <c r="K531" s="10">
        <v>22790897</v>
      </c>
      <c r="L531" s="10">
        <v>22790897</v>
      </c>
      <c r="M531" s="11">
        <v>0</v>
      </c>
      <c r="N531" s="12"/>
      <c r="O531" s="12"/>
      <c r="P531" s="11">
        <v>7360141.1699999999</v>
      </c>
      <c r="Q531" s="12"/>
      <c r="R531" s="12"/>
      <c r="S531" s="11">
        <v>4035307.33</v>
      </c>
      <c r="T531" s="12"/>
      <c r="U531" s="12"/>
      <c r="V531" s="10">
        <v>4035307.33</v>
      </c>
      <c r="W531" s="11">
        <v>11395448.5</v>
      </c>
      <c r="X531" s="12"/>
      <c r="Y531" s="12"/>
    </row>
    <row r="532" spans="2:25" x14ac:dyDescent="0.3">
      <c r="B532" s="14" t="s">
        <v>121</v>
      </c>
      <c r="C532" s="12"/>
      <c r="D532" s="12"/>
      <c r="E532" s="9" t="s">
        <v>33</v>
      </c>
      <c r="F532" s="14" t="s">
        <v>122</v>
      </c>
      <c r="G532" s="12"/>
      <c r="H532" s="12"/>
      <c r="I532" s="12"/>
      <c r="J532" s="12"/>
      <c r="K532" s="10">
        <v>307000</v>
      </c>
      <c r="L532" s="10">
        <v>1807000</v>
      </c>
      <c r="M532" s="11">
        <v>0</v>
      </c>
      <c r="N532" s="12"/>
      <c r="O532" s="12"/>
      <c r="P532" s="11">
        <v>204805</v>
      </c>
      <c r="Q532" s="12"/>
      <c r="R532" s="12"/>
      <c r="S532" s="11">
        <v>77970</v>
      </c>
      <c r="T532" s="12"/>
      <c r="U532" s="12"/>
      <c r="V532" s="10">
        <v>77970</v>
      </c>
      <c r="W532" s="11">
        <v>1524225</v>
      </c>
      <c r="X532" s="12"/>
      <c r="Y532" s="12"/>
    </row>
    <row r="533" spans="2:25" x14ac:dyDescent="0.3">
      <c r="B533" s="14" t="s">
        <v>115</v>
      </c>
      <c r="C533" s="12"/>
      <c r="D533" s="12"/>
      <c r="E533" s="9" t="s">
        <v>33</v>
      </c>
      <c r="F533" s="14" t="s">
        <v>116</v>
      </c>
      <c r="G533" s="12"/>
      <c r="H533" s="12"/>
      <c r="I533" s="12"/>
      <c r="J533" s="12"/>
      <c r="K533" s="10">
        <v>1800000</v>
      </c>
      <c r="L533" s="10">
        <v>300000</v>
      </c>
      <c r="M533" s="11">
        <v>0</v>
      </c>
      <c r="N533" s="12"/>
      <c r="O533" s="12"/>
      <c r="P533" s="11">
        <v>0</v>
      </c>
      <c r="Q533" s="12"/>
      <c r="R533" s="12"/>
      <c r="S533" s="11">
        <v>0</v>
      </c>
      <c r="T533" s="12"/>
      <c r="U533" s="12"/>
      <c r="V533" s="10">
        <v>0</v>
      </c>
      <c r="W533" s="11">
        <v>300000</v>
      </c>
      <c r="X533" s="12"/>
      <c r="Y533" s="12"/>
    </row>
    <row r="534" spans="2:25" x14ac:dyDescent="0.3">
      <c r="B534" s="14" t="s">
        <v>109</v>
      </c>
      <c r="C534" s="12"/>
      <c r="D534" s="12"/>
      <c r="E534" s="9" t="s">
        <v>33</v>
      </c>
      <c r="F534" s="14" t="s">
        <v>110</v>
      </c>
      <c r="G534" s="12"/>
      <c r="H534" s="12"/>
      <c r="I534" s="12"/>
      <c r="J534" s="12"/>
      <c r="K534" s="10">
        <v>500000</v>
      </c>
      <c r="L534" s="10">
        <v>2300000</v>
      </c>
      <c r="M534" s="11">
        <v>0</v>
      </c>
      <c r="N534" s="12"/>
      <c r="O534" s="12"/>
      <c r="P534" s="11">
        <v>452562.74</v>
      </c>
      <c r="Q534" s="12"/>
      <c r="R534" s="12"/>
      <c r="S534" s="11">
        <v>0</v>
      </c>
      <c r="T534" s="12"/>
      <c r="U534" s="12"/>
      <c r="V534" s="10">
        <v>0</v>
      </c>
      <c r="W534" s="11">
        <v>1847437.26</v>
      </c>
      <c r="X534" s="12"/>
      <c r="Y534" s="12"/>
    </row>
    <row r="535" spans="2:25" x14ac:dyDescent="0.3">
      <c r="B535" s="14" t="s">
        <v>65</v>
      </c>
      <c r="C535" s="12"/>
      <c r="D535" s="12"/>
      <c r="E535" s="9" t="s">
        <v>33</v>
      </c>
      <c r="F535" s="14" t="s">
        <v>66</v>
      </c>
      <c r="G535" s="12"/>
      <c r="H535" s="12"/>
      <c r="I535" s="12"/>
      <c r="J535" s="12"/>
      <c r="K535" s="10">
        <v>250000</v>
      </c>
      <c r="L535" s="10">
        <v>250000</v>
      </c>
      <c r="M535" s="11">
        <v>46710.61</v>
      </c>
      <c r="N535" s="12"/>
      <c r="O535" s="12"/>
      <c r="P535" s="11">
        <v>0</v>
      </c>
      <c r="Q535" s="12"/>
      <c r="R535" s="12"/>
      <c r="S535" s="11">
        <v>199499.69</v>
      </c>
      <c r="T535" s="12"/>
      <c r="U535" s="12"/>
      <c r="V535" s="10">
        <v>199499.69</v>
      </c>
      <c r="W535" s="11">
        <v>3789.7</v>
      </c>
      <c r="X535" s="12"/>
      <c r="Y535" s="12"/>
    </row>
    <row r="536" spans="2:25" x14ac:dyDescent="0.3">
      <c r="B536" s="14" t="s">
        <v>91</v>
      </c>
      <c r="C536" s="12"/>
      <c r="D536" s="12"/>
      <c r="E536" s="9" t="s">
        <v>33</v>
      </c>
      <c r="F536" s="14" t="s">
        <v>92</v>
      </c>
      <c r="G536" s="12"/>
      <c r="H536" s="12"/>
      <c r="I536" s="12"/>
      <c r="J536" s="12"/>
      <c r="K536" s="10">
        <v>16285000</v>
      </c>
      <c r="L536" s="10">
        <v>14285000</v>
      </c>
      <c r="M536" s="11">
        <v>0</v>
      </c>
      <c r="N536" s="12"/>
      <c r="O536" s="12"/>
      <c r="P536" s="11">
        <v>5150500</v>
      </c>
      <c r="Q536" s="12"/>
      <c r="R536" s="12"/>
      <c r="S536" s="11">
        <v>4884500</v>
      </c>
      <c r="T536" s="12"/>
      <c r="U536" s="12"/>
      <c r="V536" s="10">
        <v>4884500</v>
      </c>
      <c r="W536" s="11">
        <v>4250000</v>
      </c>
      <c r="X536" s="12"/>
      <c r="Y536" s="12"/>
    </row>
    <row r="537" spans="2:25" x14ac:dyDescent="0.3">
      <c r="B537" s="14" t="s">
        <v>83</v>
      </c>
      <c r="C537" s="12"/>
      <c r="D537" s="12"/>
      <c r="E537" s="9" t="s">
        <v>33</v>
      </c>
      <c r="F537" s="14" t="s">
        <v>84</v>
      </c>
      <c r="G537" s="12"/>
      <c r="H537" s="12"/>
      <c r="I537" s="12"/>
      <c r="J537" s="12"/>
      <c r="K537" s="10">
        <v>11646817</v>
      </c>
      <c r="L537" s="10">
        <v>11646817</v>
      </c>
      <c r="M537" s="11">
        <v>0</v>
      </c>
      <c r="N537" s="12"/>
      <c r="O537" s="12"/>
      <c r="P537" s="11">
        <v>3418820.96</v>
      </c>
      <c r="Q537" s="12"/>
      <c r="R537" s="12"/>
      <c r="S537" s="11">
        <v>2404587.54</v>
      </c>
      <c r="T537" s="12"/>
      <c r="U537" s="12"/>
      <c r="V537" s="10">
        <v>2398164.62</v>
      </c>
      <c r="W537" s="11">
        <v>5823408.5</v>
      </c>
      <c r="X537" s="12"/>
      <c r="Y537" s="12"/>
    </row>
    <row r="538" spans="2:25" x14ac:dyDescent="0.3">
      <c r="B538" s="14" t="s">
        <v>123</v>
      </c>
      <c r="C538" s="12"/>
      <c r="D538" s="12"/>
      <c r="E538" s="9" t="s">
        <v>33</v>
      </c>
      <c r="F538" s="14" t="s">
        <v>124</v>
      </c>
      <c r="G538" s="12"/>
      <c r="H538" s="12"/>
      <c r="I538" s="12"/>
      <c r="J538" s="12"/>
      <c r="K538" s="10">
        <v>215270</v>
      </c>
      <c r="L538" s="10">
        <v>215270</v>
      </c>
      <c r="M538" s="11">
        <v>0</v>
      </c>
      <c r="N538" s="12"/>
      <c r="O538" s="12"/>
      <c r="P538" s="11">
        <v>58839.32</v>
      </c>
      <c r="Q538" s="12"/>
      <c r="R538" s="12"/>
      <c r="S538" s="11">
        <v>16160.68</v>
      </c>
      <c r="T538" s="12"/>
      <c r="U538" s="12"/>
      <c r="V538" s="10">
        <v>16160.68</v>
      </c>
      <c r="W538" s="11">
        <v>140270</v>
      </c>
      <c r="X538" s="12"/>
      <c r="Y538" s="12"/>
    </row>
    <row r="539" spans="2:25" x14ac:dyDescent="0.3">
      <c r="B539" s="14" t="s">
        <v>119</v>
      </c>
      <c r="C539" s="12"/>
      <c r="D539" s="12"/>
      <c r="E539" s="9" t="s">
        <v>33</v>
      </c>
      <c r="F539" s="14" t="s">
        <v>120</v>
      </c>
      <c r="G539" s="12"/>
      <c r="H539" s="12"/>
      <c r="I539" s="12"/>
      <c r="J539" s="12"/>
      <c r="K539" s="10">
        <v>150000</v>
      </c>
      <c r="L539" s="10">
        <v>150000</v>
      </c>
      <c r="M539" s="11">
        <v>0</v>
      </c>
      <c r="N539" s="12"/>
      <c r="O539" s="12"/>
      <c r="P539" s="11">
        <v>150000</v>
      </c>
      <c r="Q539" s="12"/>
      <c r="R539" s="12"/>
      <c r="S539" s="11">
        <v>0</v>
      </c>
      <c r="T539" s="12"/>
      <c r="U539" s="12"/>
      <c r="V539" s="10">
        <v>0</v>
      </c>
      <c r="W539" s="11">
        <v>0</v>
      </c>
      <c r="X539" s="12"/>
      <c r="Y539" s="12"/>
    </row>
    <row r="540" spans="2:25" x14ac:dyDescent="0.3">
      <c r="B540" s="14" t="s">
        <v>107</v>
      </c>
      <c r="C540" s="12"/>
      <c r="D540" s="12"/>
      <c r="E540" s="9" t="s">
        <v>33</v>
      </c>
      <c r="F540" s="14" t="s">
        <v>108</v>
      </c>
      <c r="G540" s="12"/>
      <c r="H540" s="12"/>
      <c r="I540" s="12"/>
      <c r="J540" s="12"/>
      <c r="K540" s="10">
        <v>5500000</v>
      </c>
      <c r="L540" s="10">
        <v>5500000</v>
      </c>
      <c r="M540" s="11">
        <v>0</v>
      </c>
      <c r="N540" s="12"/>
      <c r="O540" s="12"/>
      <c r="P540" s="11">
        <v>0</v>
      </c>
      <c r="Q540" s="12"/>
      <c r="R540" s="12"/>
      <c r="S540" s="11">
        <v>0</v>
      </c>
      <c r="T540" s="12"/>
      <c r="U540" s="12"/>
      <c r="V540" s="10">
        <v>0</v>
      </c>
      <c r="W540" s="11">
        <v>5500000</v>
      </c>
      <c r="X540" s="12"/>
      <c r="Y540" s="12"/>
    </row>
    <row r="541" spans="2:25" x14ac:dyDescent="0.3">
      <c r="B541" s="14" t="s">
        <v>79</v>
      </c>
      <c r="C541" s="12"/>
      <c r="D541" s="12"/>
      <c r="E541" s="9" t="s">
        <v>33</v>
      </c>
      <c r="F541" s="14" t="s">
        <v>80</v>
      </c>
      <c r="G541" s="12"/>
      <c r="H541" s="12"/>
      <c r="I541" s="12"/>
      <c r="J541" s="12"/>
      <c r="K541" s="10">
        <v>446421298</v>
      </c>
      <c r="L541" s="10">
        <v>446421298</v>
      </c>
      <c r="M541" s="11">
        <v>0</v>
      </c>
      <c r="N541" s="12"/>
      <c r="O541" s="12"/>
      <c r="P541" s="11">
        <v>229689919.88</v>
      </c>
      <c r="Q541" s="12"/>
      <c r="R541" s="12"/>
      <c r="S541" s="11">
        <v>122574251.93000001</v>
      </c>
      <c r="T541" s="12"/>
      <c r="U541" s="12"/>
      <c r="V541" s="10">
        <v>122574251.93000001</v>
      </c>
      <c r="W541" s="11">
        <v>94157126.189999998</v>
      </c>
      <c r="X541" s="12"/>
      <c r="Y541" s="12"/>
    </row>
    <row r="542" spans="2:25" x14ac:dyDescent="0.3">
      <c r="B542" s="14" t="s">
        <v>121</v>
      </c>
      <c r="C542" s="12"/>
      <c r="D542" s="12"/>
      <c r="E542" s="9" t="s">
        <v>188</v>
      </c>
      <c r="F542" s="14" t="s">
        <v>122</v>
      </c>
      <c r="G542" s="12"/>
      <c r="H542" s="12"/>
      <c r="I542" s="12"/>
      <c r="J542" s="12"/>
      <c r="K542" s="10">
        <v>0</v>
      </c>
      <c r="L542" s="10">
        <v>0</v>
      </c>
      <c r="M542" s="11">
        <v>0</v>
      </c>
      <c r="N542" s="12"/>
      <c r="O542" s="12"/>
      <c r="P542" s="11">
        <v>0</v>
      </c>
      <c r="Q542" s="12"/>
      <c r="R542" s="12"/>
      <c r="S542" s="11">
        <v>0</v>
      </c>
      <c r="T542" s="12"/>
      <c r="U542" s="12"/>
      <c r="V542" s="10">
        <v>0</v>
      </c>
      <c r="W542" s="11">
        <v>0</v>
      </c>
      <c r="X542" s="12"/>
      <c r="Y542" s="12"/>
    </row>
    <row r="543" spans="2:25" x14ac:dyDescent="0.3">
      <c r="B543" s="14" t="s">
        <v>95</v>
      </c>
      <c r="C543" s="12"/>
      <c r="D543" s="12"/>
      <c r="E543" s="9" t="s">
        <v>33</v>
      </c>
      <c r="F543" s="14" t="s">
        <v>96</v>
      </c>
      <c r="G543" s="12"/>
      <c r="H543" s="12"/>
      <c r="I543" s="12"/>
      <c r="J543" s="12"/>
      <c r="K543" s="10">
        <v>100000</v>
      </c>
      <c r="L543" s="10">
        <v>100000</v>
      </c>
      <c r="M543" s="11">
        <v>0</v>
      </c>
      <c r="N543" s="12"/>
      <c r="O543" s="12"/>
      <c r="P543" s="11">
        <v>20000</v>
      </c>
      <c r="Q543" s="12"/>
      <c r="R543" s="12"/>
      <c r="S543" s="11">
        <v>0</v>
      </c>
      <c r="T543" s="12"/>
      <c r="U543" s="12"/>
      <c r="V543" s="10">
        <v>0</v>
      </c>
      <c r="W543" s="11">
        <v>80000</v>
      </c>
      <c r="X543" s="12"/>
      <c r="Y543" s="12"/>
    </row>
    <row r="544" spans="2:25" x14ac:dyDescent="0.3">
      <c r="B544" s="14" t="s">
        <v>87</v>
      </c>
      <c r="C544" s="12"/>
      <c r="D544" s="12"/>
      <c r="E544" s="9" t="s">
        <v>33</v>
      </c>
      <c r="F544" s="14" t="s">
        <v>88</v>
      </c>
      <c r="G544" s="12"/>
      <c r="H544" s="12"/>
      <c r="I544" s="12"/>
      <c r="J544" s="12"/>
      <c r="K544" s="10">
        <v>40000</v>
      </c>
      <c r="L544" s="10">
        <v>40000</v>
      </c>
      <c r="M544" s="11">
        <v>0</v>
      </c>
      <c r="N544" s="12"/>
      <c r="O544" s="12"/>
      <c r="P544" s="11">
        <v>30260.74</v>
      </c>
      <c r="Q544" s="12"/>
      <c r="R544" s="12"/>
      <c r="S544" s="11">
        <v>9739.26</v>
      </c>
      <c r="T544" s="12"/>
      <c r="U544" s="12"/>
      <c r="V544" s="10">
        <v>9739.26</v>
      </c>
      <c r="W544" s="11">
        <v>0</v>
      </c>
      <c r="X544" s="12"/>
      <c r="Y544" s="12"/>
    </row>
    <row r="545" spans="2:25" x14ac:dyDescent="0.3">
      <c r="B545" s="14" t="s">
        <v>133</v>
      </c>
      <c r="C545" s="12"/>
      <c r="D545" s="12"/>
      <c r="E545" s="9" t="s">
        <v>33</v>
      </c>
      <c r="F545" s="14" t="s">
        <v>134</v>
      </c>
      <c r="G545" s="12"/>
      <c r="H545" s="12"/>
      <c r="I545" s="12"/>
      <c r="J545" s="12"/>
      <c r="K545" s="10">
        <v>1050000</v>
      </c>
      <c r="L545" s="10">
        <v>1050000</v>
      </c>
      <c r="M545" s="11">
        <v>0</v>
      </c>
      <c r="N545" s="12"/>
      <c r="O545" s="12"/>
      <c r="P545" s="11">
        <v>0</v>
      </c>
      <c r="Q545" s="12"/>
      <c r="R545" s="12"/>
      <c r="S545" s="11">
        <v>0</v>
      </c>
      <c r="T545" s="12"/>
      <c r="U545" s="12"/>
      <c r="V545" s="10">
        <v>0</v>
      </c>
      <c r="W545" s="11">
        <v>1050000</v>
      </c>
      <c r="X545" s="12"/>
      <c r="Y545" s="12"/>
    </row>
    <row r="546" spans="2:25" x14ac:dyDescent="0.3">
      <c r="B546" s="14" t="s">
        <v>135</v>
      </c>
      <c r="C546" s="12"/>
      <c r="D546" s="12"/>
      <c r="E546" s="9" t="s">
        <v>33</v>
      </c>
      <c r="F546" s="14" t="s">
        <v>136</v>
      </c>
      <c r="G546" s="12"/>
      <c r="H546" s="12"/>
      <c r="I546" s="12"/>
      <c r="J546" s="12"/>
      <c r="K546" s="10">
        <v>80000</v>
      </c>
      <c r="L546" s="10">
        <v>80000</v>
      </c>
      <c r="M546" s="11">
        <v>0</v>
      </c>
      <c r="N546" s="12"/>
      <c r="O546" s="12"/>
      <c r="P546" s="11">
        <v>0</v>
      </c>
      <c r="Q546" s="12"/>
      <c r="R546" s="12"/>
      <c r="S546" s="11">
        <v>0</v>
      </c>
      <c r="T546" s="12"/>
      <c r="U546" s="12"/>
      <c r="V546" s="10">
        <v>0</v>
      </c>
      <c r="W546" s="11">
        <v>80000</v>
      </c>
      <c r="X546" s="12"/>
      <c r="Y546" s="12"/>
    </row>
    <row r="547" spans="2:25" x14ac:dyDescent="0.3">
      <c r="B547" s="14" t="s">
        <v>67</v>
      </c>
      <c r="C547" s="12"/>
      <c r="D547" s="12"/>
      <c r="E547" s="9" t="s">
        <v>33</v>
      </c>
      <c r="F547" s="14" t="s">
        <v>68</v>
      </c>
      <c r="G547" s="12"/>
      <c r="H547" s="12"/>
      <c r="I547" s="12"/>
      <c r="J547" s="12"/>
      <c r="K547" s="10">
        <v>1050000</v>
      </c>
      <c r="L547" s="10">
        <v>1050000</v>
      </c>
      <c r="M547" s="11">
        <v>0</v>
      </c>
      <c r="N547" s="12"/>
      <c r="O547" s="12"/>
      <c r="P547" s="11">
        <v>0</v>
      </c>
      <c r="Q547" s="12"/>
      <c r="R547" s="12"/>
      <c r="S547" s="11">
        <v>0</v>
      </c>
      <c r="T547" s="12"/>
      <c r="U547" s="12"/>
      <c r="V547" s="10">
        <v>0</v>
      </c>
      <c r="W547" s="11">
        <v>1050000</v>
      </c>
      <c r="X547" s="12"/>
      <c r="Y547" s="12"/>
    </row>
    <row r="548" spans="2:25" x14ac:dyDescent="0.3">
      <c r="B548" s="14" t="s">
        <v>89</v>
      </c>
      <c r="C548" s="12"/>
      <c r="D548" s="12"/>
      <c r="E548" s="9" t="s">
        <v>33</v>
      </c>
      <c r="F548" s="14" t="s">
        <v>90</v>
      </c>
      <c r="G548" s="12"/>
      <c r="H548" s="12"/>
      <c r="I548" s="12"/>
      <c r="J548" s="12"/>
      <c r="K548" s="10">
        <v>38559557</v>
      </c>
      <c r="L548" s="10">
        <v>38559557</v>
      </c>
      <c r="M548" s="11">
        <v>0</v>
      </c>
      <c r="N548" s="12"/>
      <c r="O548" s="12"/>
      <c r="P548" s="11">
        <v>18894464.32</v>
      </c>
      <c r="Q548" s="12"/>
      <c r="R548" s="12"/>
      <c r="S548" s="11">
        <v>2996691.41</v>
      </c>
      <c r="T548" s="12"/>
      <c r="U548" s="12"/>
      <c r="V548" s="10">
        <v>2996691.41</v>
      </c>
      <c r="W548" s="11">
        <v>16668401.27</v>
      </c>
      <c r="X548" s="12"/>
      <c r="Y548" s="12"/>
    </row>
    <row r="549" spans="2:25" x14ac:dyDescent="0.3">
      <c r="B549" s="14" t="s">
        <v>77</v>
      </c>
      <c r="C549" s="12"/>
      <c r="D549" s="12"/>
      <c r="E549" s="9" t="s">
        <v>33</v>
      </c>
      <c r="F549" s="14" t="s">
        <v>78</v>
      </c>
      <c r="G549" s="12"/>
      <c r="H549" s="12"/>
      <c r="I549" s="12"/>
      <c r="J549" s="12"/>
      <c r="K549" s="10">
        <v>18503</v>
      </c>
      <c r="L549" s="10">
        <v>41503</v>
      </c>
      <c r="M549" s="11">
        <v>0</v>
      </c>
      <c r="N549" s="12"/>
      <c r="O549" s="12"/>
      <c r="P549" s="11">
        <v>18503</v>
      </c>
      <c r="Q549" s="12"/>
      <c r="R549" s="12"/>
      <c r="S549" s="11">
        <v>0</v>
      </c>
      <c r="T549" s="12"/>
      <c r="U549" s="12"/>
      <c r="V549" s="10">
        <v>0</v>
      </c>
      <c r="W549" s="11">
        <v>23000</v>
      </c>
      <c r="X549" s="12"/>
      <c r="Y549" s="12"/>
    </row>
    <row r="550" spans="2:25" x14ac:dyDescent="0.3">
      <c r="B550" s="14" t="s">
        <v>93</v>
      </c>
      <c r="C550" s="12"/>
      <c r="D550" s="12"/>
      <c r="E550" s="9" t="s">
        <v>33</v>
      </c>
      <c r="F550" s="14" t="s">
        <v>94</v>
      </c>
      <c r="G550" s="12"/>
      <c r="H550" s="12"/>
      <c r="I550" s="12"/>
      <c r="J550" s="12"/>
      <c r="K550" s="10">
        <v>775970</v>
      </c>
      <c r="L550" s="10">
        <v>1125970</v>
      </c>
      <c r="M550" s="11">
        <v>0</v>
      </c>
      <c r="N550" s="12"/>
      <c r="O550" s="12"/>
      <c r="P550" s="11">
        <v>244030.6</v>
      </c>
      <c r="Q550" s="12"/>
      <c r="R550" s="12"/>
      <c r="S550" s="11">
        <v>245969.4</v>
      </c>
      <c r="T550" s="12"/>
      <c r="U550" s="12"/>
      <c r="V550" s="10">
        <v>245969.4</v>
      </c>
      <c r="W550" s="11">
        <v>635970</v>
      </c>
      <c r="X550" s="12"/>
      <c r="Y550" s="12"/>
    </row>
    <row r="551" spans="2:25" x14ac:dyDescent="0.3">
      <c r="B551" s="14" t="s">
        <v>99</v>
      </c>
      <c r="C551" s="12"/>
      <c r="D551" s="12"/>
      <c r="E551" s="9" t="s">
        <v>33</v>
      </c>
      <c r="F551" s="14" t="s">
        <v>100</v>
      </c>
      <c r="G551" s="12"/>
      <c r="H551" s="12"/>
      <c r="I551" s="12"/>
      <c r="J551" s="12"/>
      <c r="K551" s="10">
        <v>102220587</v>
      </c>
      <c r="L551" s="10">
        <v>104220587</v>
      </c>
      <c r="M551" s="11">
        <v>0</v>
      </c>
      <c r="N551" s="12"/>
      <c r="O551" s="12"/>
      <c r="P551" s="11">
        <v>47899275.18</v>
      </c>
      <c r="Q551" s="12"/>
      <c r="R551" s="12"/>
      <c r="S551" s="11">
        <v>19022952.350000001</v>
      </c>
      <c r="T551" s="12"/>
      <c r="U551" s="12"/>
      <c r="V551" s="10">
        <v>18088642.66</v>
      </c>
      <c r="W551" s="11">
        <v>37298359.469999999</v>
      </c>
      <c r="X551" s="12"/>
      <c r="Y551" s="12"/>
    </row>
    <row r="552" spans="2:25" x14ac:dyDescent="0.3">
      <c r="B552" s="14" t="s">
        <v>101</v>
      </c>
      <c r="C552" s="12"/>
      <c r="D552" s="12"/>
      <c r="E552" s="9" t="s">
        <v>33</v>
      </c>
      <c r="F552" s="14" t="s">
        <v>102</v>
      </c>
      <c r="G552" s="12"/>
      <c r="H552" s="12"/>
      <c r="I552" s="12"/>
      <c r="J552" s="12"/>
      <c r="K552" s="10">
        <v>9622303</v>
      </c>
      <c r="L552" s="10">
        <v>9922303</v>
      </c>
      <c r="M552" s="11">
        <v>329983.24</v>
      </c>
      <c r="N552" s="12"/>
      <c r="O552" s="12"/>
      <c r="P552" s="11">
        <v>3693150.49</v>
      </c>
      <c r="Q552" s="12"/>
      <c r="R552" s="12"/>
      <c r="S552" s="11">
        <v>1853182.47</v>
      </c>
      <c r="T552" s="12"/>
      <c r="U552" s="12"/>
      <c r="V552" s="10">
        <v>1846389.41</v>
      </c>
      <c r="W552" s="11">
        <v>4045986.8</v>
      </c>
      <c r="X552" s="12"/>
      <c r="Y552" s="12"/>
    </row>
    <row r="553" spans="2:25" x14ac:dyDescent="0.3">
      <c r="B553" s="14" t="s">
        <v>103</v>
      </c>
      <c r="C553" s="12"/>
      <c r="D553" s="12"/>
      <c r="E553" s="9" t="s">
        <v>33</v>
      </c>
      <c r="F553" s="14" t="s">
        <v>104</v>
      </c>
      <c r="G553" s="12"/>
      <c r="H553" s="12"/>
      <c r="I553" s="12"/>
      <c r="J553" s="12"/>
      <c r="K553" s="10">
        <v>1665844</v>
      </c>
      <c r="L553" s="10">
        <v>1765844</v>
      </c>
      <c r="M553" s="11">
        <v>0</v>
      </c>
      <c r="N553" s="12"/>
      <c r="O553" s="12"/>
      <c r="P553" s="11">
        <v>894770</v>
      </c>
      <c r="Q553" s="12"/>
      <c r="R553" s="12"/>
      <c r="S553" s="11">
        <v>243555</v>
      </c>
      <c r="T553" s="12"/>
      <c r="U553" s="12"/>
      <c r="V553" s="10">
        <v>243555</v>
      </c>
      <c r="W553" s="11">
        <v>627519</v>
      </c>
      <c r="X553" s="12"/>
      <c r="Y553" s="12"/>
    </row>
    <row r="554" spans="2:25" x14ac:dyDescent="0.3">
      <c r="B554" s="14" t="s">
        <v>105</v>
      </c>
      <c r="C554" s="12"/>
      <c r="D554" s="12"/>
      <c r="E554" s="9" t="s">
        <v>33</v>
      </c>
      <c r="F554" s="14" t="s">
        <v>106</v>
      </c>
      <c r="G554" s="12"/>
      <c r="H554" s="12"/>
      <c r="I554" s="12"/>
      <c r="J554" s="12"/>
      <c r="K554" s="10">
        <v>164500000</v>
      </c>
      <c r="L554" s="10">
        <v>161717000</v>
      </c>
      <c r="M554" s="11">
        <v>0</v>
      </c>
      <c r="N554" s="12"/>
      <c r="O554" s="12"/>
      <c r="P554" s="11">
        <v>32373696.469999999</v>
      </c>
      <c r="Q554" s="12"/>
      <c r="R554" s="12"/>
      <c r="S554" s="11">
        <v>55228150.530000001</v>
      </c>
      <c r="T554" s="12"/>
      <c r="U554" s="12"/>
      <c r="V554" s="10">
        <v>53685150.530000001</v>
      </c>
      <c r="W554" s="11">
        <v>74115153</v>
      </c>
      <c r="X554" s="12"/>
      <c r="Y554" s="12"/>
    </row>
    <row r="555" spans="2:25" x14ac:dyDescent="0.3">
      <c r="B555" s="14" t="s">
        <v>113</v>
      </c>
      <c r="C555" s="12"/>
      <c r="D555" s="12"/>
      <c r="E555" s="9" t="s">
        <v>33</v>
      </c>
      <c r="F555" s="14" t="s">
        <v>114</v>
      </c>
      <c r="G555" s="12"/>
      <c r="H555" s="12"/>
      <c r="I555" s="12"/>
      <c r="J555" s="12"/>
      <c r="K555" s="10">
        <v>33550000</v>
      </c>
      <c r="L555" s="10">
        <v>28424157</v>
      </c>
      <c r="M555" s="11">
        <v>3609781.17</v>
      </c>
      <c r="N555" s="12"/>
      <c r="O555" s="12"/>
      <c r="P555" s="11">
        <v>6711094.6399999997</v>
      </c>
      <c r="Q555" s="12"/>
      <c r="R555" s="12"/>
      <c r="S555" s="11">
        <v>4999644.76</v>
      </c>
      <c r="T555" s="12"/>
      <c r="U555" s="12"/>
      <c r="V555" s="10">
        <v>4892944.76</v>
      </c>
      <c r="W555" s="11">
        <v>13103636.43</v>
      </c>
      <c r="X555" s="12"/>
      <c r="Y555" s="12"/>
    </row>
    <row r="556" spans="2:25" x14ac:dyDescent="0.3">
      <c r="B556" s="15" t="s">
        <v>137</v>
      </c>
      <c r="C556" s="12"/>
      <c r="D556" s="12"/>
      <c r="E556" s="7" t="s">
        <v>28</v>
      </c>
      <c r="F556" s="15" t="s">
        <v>138</v>
      </c>
      <c r="G556" s="12"/>
      <c r="H556" s="12"/>
      <c r="I556" s="12"/>
      <c r="J556" s="12"/>
      <c r="K556" s="8">
        <v>205765109</v>
      </c>
      <c r="L556" s="8">
        <v>216600952</v>
      </c>
      <c r="M556" s="16">
        <v>21689498.120000001</v>
      </c>
      <c r="N556" s="12"/>
      <c r="O556" s="12"/>
      <c r="P556" s="16">
        <v>81204077.980000004</v>
      </c>
      <c r="Q556" s="12"/>
      <c r="R556" s="12"/>
      <c r="S556" s="16">
        <v>46755886.479999997</v>
      </c>
      <c r="T556" s="12"/>
      <c r="U556" s="12"/>
      <c r="V556" s="8">
        <v>45480820.240000002</v>
      </c>
      <c r="W556" s="16">
        <v>66951489.420000002</v>
      </c>
      <c r="X556" s="12"/>
      <c r="Y556" s="12"/>
    </row>
    <row r="557" spans="2:25" x14ac:dyDescent="0.3">
      <c r="B557" s="14" t="s">
        <v>181</v>
      </c>
      <c r="C557" s="12"/>
      <c r="D557" s="12"/>
      <c r="E557" s="9" t="s">
        <v>33</v>
      </c>
      <c r="F557" s="14" t="s">
        <v>182</v>
      </c>
      <c r="G557" s="12"/>
      <c r="H557" s="12"/>
      <c r="I557" s="12"/>
      <c r="J557" s="12"/>
      <c r="K557" s="10">
        <v>804013</v>
      </c>
      <c r="L557" s="10">
        <v>804013</v>
      </c>
      <c r="M557" s="11">
        <v>0</v>
      </c>
      <c r="N557" s="12"/>
      <c r="O557" s="12"/>
      <c r="P557" s="11">
        <v>24900</v>
      </c>
      <c r="Q557" s="12"/>
      <c r="R557" s="12"/>
      <c r="S557" s="11">
        <v>5100</v>
      </c>
      <c r="T557" s="12"/>
      <c r="U557" s="12"/>
      <c r="V557" s="10">
        <v>5100</v>
      </c>
      <c r="W557" s="11">
        <v>774013</v>
      </c>
      <c r="X557" s="12"/>
      <c r="Y557" s="12"/>
    </row>
    <row r="558" spans="2:25" x14ac:dyDescent="0.3">
      <c r="B558" s="14" t="s">
        <v>149</v>
      </c>
      <c r="C558" s="12"/>
      <c r="D558" s="12"/>
      <c r="E558" s="9" t="s">
        <v>33</v>
      </c>
      <c r="F558" s="14" t="s">
        <v>150</v>
      </c>
      <c r="G558" s="12"/>
      <c r="H558" s="12"/>
      <c r="I558" s="12"/>
      <c r="J558" s="12"/>
      <c r="K558" s="10">
        <v>2199941</v>
      </c>
      <c r="L558" s="10">
        <v>2199941</v>
      </c>
      <c r="M558" s="11">
        <v>0</v>
      </c>
      <c r="N558" s="12"/>
      <c r="O558" s="12"/>
      <c r="P558" s="11">
        <v>1848569</v>
      </c>
      <c r="Q558" s="12"/>
      <c r="R558" s="12"/>
      <c r="S558" s="11">
        <v>16470</v>
      </c>
      <c r="T558" s="12"/>
      <c r="U558" s="12"/>
      <c r="V558" s="10">
        <v>16470</v>
      </c>
      <c r="W558" s="11">
        <v>334902</v>
      </c>
      <c r="X558" s="12"/>
      <c r="Y558" s="12"/>
    </row>
    <row r="559" spans="2:25" x14ac:dyDescent="0.3">
      <c r="B559" s="14" t="s">
        <v>155</v>
      </c>
      <c r="C559" s="12"/>
      <c r="D559" s="12"/>
      <c r="E559" s="9" t="s">
        <v>33</v>
      </c>
      <c r="F559" s="14" t="s">
        <v>156</v>
      </c>
      <c r="G559" s="12"/>
      <c r="H559" s="12"/>
      <c r="I559" s="12"/>
      <c r="J559" s="12"/>
      <c r="K559" s="10">
        <v>30586099</v>
      </c>
      <c r="L559" s="10">
        <v>21086099</v>
      </c>
      <c r="M559" s="11">
        <v>9468505.3499999996</v>
      </c>
      <c r="N559" s="12"/>
      <c r="O559" s="12"/>
      <c r="P559" s="11">
        <v>5787679.3499999996</v>
      </c>
      <c r="Q559" s="12"/>
      <c r="R559" s="12"/>
      <c r="S559" s="11">
        <v>4091863.04</v>
      </c>
      <c r="T559" s="12"/>
      <c r="U559" s="12"/>
      <c r="V559" s="10">
        <v>4091863.04</v>
      </c>
      <c r="W559" s="11">
        <v>1738051.26</v>
      </c>
      <c r="X559" s="12"/>
      <c r="Y559" s="12"/>
    </row>
    <row r="560" spans="2:25" x14ac:dyDescent="0.3">
      <c r="B560" s="14" t="s">
        <v>183</v>
      </c>
      <c r="C560" s="12"/>
      <c r="D560" s="12"/>
      <c r="E560" s="9" t="s">
        <v>33</v>
      </c>
      <c r="F560" s="14" t="s">
        <v>184</v>
      </c>
      <c r="G560" s="12"/>
      <c r="H560" s="12"/>
      <c r="I560" s="12"/>
      <c r="J560" s="12"/>
      <c r="K560" s="10">
        <v>90000</v>
      </c>
      <c r="L560" s="10">
        <v>90000</v>
      </c>
      <c r="M560" s="11">
        <v>0</v>
      </c>
      <c r="N560" s="12"/>
      <c r="O560" s="12"/>
      <c r="P560" s="11">
        <v>18920</v>
      </c>
      <c r="Q560" s="12"/>
      <c r="R560" s="12"/>
      <c r="S560" s="11">
        <v>21080</v>
      </c>
      <c r="T560" s="12"/>
      <c r="U560" s="12"/>
      <c r="V560" s="10">
        <v>21080</v>
      </c>
      <c r="W560" s="11">
        <v>50000</v>
      </c>
      <c r="X560" s="12"/>
      <c r="Y560" s="12"/>
    </row>
    <row r="561" spans="2:25" x14ac:dyDescent="0.3">
      <c r="B561" s="14" t="s">
        <v>179</v>
      </c>
      <c r="C561" s="12"/>
      <c r="D561" s="12"/>
      <c r="E561" s="9" t="s">
        <v>33</v>
      </c>
      <c r="F561" s="14" t="s">
        <v>180</v>
      </c>
      <c r="G561" s="12"/>
      <c r="H561" s="12"/>
      <c r="I561" s="12"/>
      <c r="J561" s="12"/>
      <c r="K561" s="10">
        <v>1616336</v>
      </c>
      <c r="L561" s="10">
        <v>1466336</v>
      </c>
      <c r="M561" s="11">
        <v>0</v>
      </c>
      <c r="N561" s="12"/>
      <c r="O561" s="12"/>
      <c r="P561" s="11">
        <v>68953.899999999994</v>
      </c>
      <c r="Q561" s="12"/>
      <c r="R561" s="12"/>
      <c r="S561" s="11">
        <v>344525.38</v>
      </c>
      <c r="T561" s="12"/>
      <c r="U561" s="12"/>
      <c r="V561" s="10">
        <v>344525.38</v>
      </c>
      <c r="W561" s="11">
        <v>1052856.72</v>
      </c>
      <c r="X561" s="12"/>
      <c r="Y561" s="12"/>
    </row>
    <row r="562" spans="2:25" x14ac:dyDescent="0.3">
      <c r="B562" s="14" t="s">
        <v>173</v>
      </c>
      <c r="C562" s="12"/>
      <c r="D562" s="12"/>
      <c r="E562" s="9" t="s">
        <v>33</v>
      </c>
      <c r="F562" s="14" t="s">
        <v>174</v>
      </c>
      <c r="G562" s="12"/>
      <c r="H562" s="12"/>
      <c r="I562" s="12"/>
      <c r="J562" s="12"/>
      <c r="K562" s="10">
        <v>0</v>
      </c>
      <c r="L562" s="10">
        <v>60000</v>
      </c>
      <c r="M562" s="11">
        <v>0</v>
      </c>
      <c r="N562" s="12"/>
      <c r="O562" s="12"/>
      <c r="P562" s="11">
        <v>0</v>
      </c>
      <c r="Q562" s="12"/>
      <c r="R562" s="12"/>
      <c r="S562" s="11">
        <v>0</v>
      </c>
      <c r="T562" s="12"/>
      <c r="U562" s="12"/>
      <c r="V562" s="10">
        <v>0</v>
      </c>
      <c r="W562" s="11">
        <v>60000</v>
      </c>
      <c r="X562" s="12"/>
      <c r="Y562" s="12"/>
    </row>
    <row r="563" spans="2:25" x14ac:dyDescent="0.3">
      <c r="B563" s="14" t="s">
        <v>165</v>
      </c>
      <c r="C563" s="12"/>
      <c r="D563" s="12"/>
      <c r="E563" s="9" t="s">
        <v>33</v>
      </c>
      <c r="F563" s="14" t="s">
        <v>166</v>
      </c>
      <c r="G563" s="12"/>
      <c r="H563" s="12"/>
      <c r="I563" s="12"/>
      <c r="J563" s="12"/>
      <c r="K563" s="10">
        <v>3136138</v>
      </c>
      <c r="L563" s="10">
        <v>3136138</v>
      </c>
      <c r="M563" s="11">
        <v>0</v>
      </c>
      <c r="N563" s="12"/>
      <c r="O563" s="12"/>
      <c r="P563" s="11">
        <v>0</v>
      </c>
      <c r="Q563" s="12"/>
      <c r="R563" s="12"/>
      <c r="S563" s="11">
        <v>0</v>
      </c>
      <c r="T563" s="12"/>
      <c r="U563" s="12"/>
      <c r="V563" s="10">
        <v>0</v>
      </c>
      <c r="W563" s="11">
        <v>3136138</v>
      </c>
      <c r="X563" s="12"/>
      <c r="Y563" s="12"/>
    </row>
    <row r="564" spans="2:25" x14ac:dyDescent="0.3">
      <c r="B564" s="14" t="s">
        <v>163</v>
      </c>
      <c r="C564" s="12"/>
      <c r="D564" s="12"/>
      <c r="E564" s="9" t="s">
        <v>188</v>
      </c>
      <c r="F564" s="14" t="s">
        <v>164</v>
      </c>
      <c r="G564" s="12"/>
      <c r="H564" s="12"/>
      <c r="I564" s="12"/>
      <c r="J564" s="12"/>
      <c r="K564" s="10">
        <v>0</v>
      </c>
      <c r="L564" s="10">
        <v>0</v>
      </c>
      <c r="M564" s="11">
        <v>0</v>
      </c>
      <c r="N564" s="12"/>
      <c r="O564" s="12"/>
      <c r="P564" s="11">
        <v>0</v>
      </c>
      <c r="Q564" s="12"/>
      <c r="R564" s="12"/>
      <c r="S564" s="11">
        <v>0</v>
      </c>
      <c r="T564" s="12"/>
      <c r="U564" s="12"/>
      <c r="V564" s="10">
        <v>0</v>
      </c>
      <c r="W564" s="11">
        <v>0</v>
      </c>
      <c r="X564" s="12"/>
      <c r="Y564" s="12"/>
    </row>
    <row r="565" spans="2:25" x14ac:dyDescent="0.3">
      <c r="B565" s="14" t="s">
        <v>171</v>
      </c>
      <c r="C565" s="12"/>
      <c r="D565" s="12"/>
      <c r="E565" s="9" t="s">
        <v>33</v>
      </c>
      <c r="F565" s="14" t="s">
        <v>172</v>
      </c>
      <c r="G565" s="12"/>
      <c r="H565" s="12"/>
      <c r="I565" s="12"/>
      <c r="J565" s="12"/>
      <c r="K565" s="10">
        <v>156666</v>
      </c>
      <c r="L565" s="10">
        <v>156666</v>
      </c>
      <c r="M565" s="11">
        <v>0</v>
      </c>
      <c r="N565" s="12"/>
      <c r="O565" s="12"/>
      <c r="P565" s="11">
        <v>62372.5</v>
      </c>
      <c r="Q565" s="12"/>
      <c r="R565" s="12"/>
      <c r="S565" s="11">
        <v>7627.5</v>
      </c>
      <c r="T565" s="12"/>
      <c r="U565" s="12"/>
      <c r="V565" s="10">
        <v>7627.5</v>
      </c>
      <c r="W565" s="11">
        <v>86666</v>
      </c>
      <c r="X565" s="12"/>
      <c r="Y565" s="12"/>
    </row>
    <row r="566" spans="2:25" x14ac:dyDescent="0.3">
      <c r="B566" s="14" t="s">
        <v>167</v>
      </c>
      <c r="C566" s="12"/>
      <c r="D566" s="12"/>
      <c r="E566" s="9" t="s">
        <v>33</v>
      </c>
      <c r="F566" s="14" t="s">
        <v>168</v>
      </c>
      <c r="G566" s="12"/>
      <c r="H566" s="12"/>
      <c r="I566" s="12"/>
      <c r="J566" s="12"/>
      <c r="K566" s="10">
        <v>26913</v>
      </c>
      <c r="L566" s="10">
        <v>26913</v>
      </c>
      <c r="M566" s="11">
        <v>0</v>
      </c>
      <c r="N566" s="12"/>
      <c r="O566" s="12"/>
      <c r="P566" s="11">
        <v>8579.7000000000007</v>
      </c>
      <c r="Q566" s="12"/>
      <c r="R566" s="12"/>
      <c r="S566" s="11">
        <v>18333.3</v>
      </c>
      <c r="T566" s="12"/>
      <c r="U566" s="12"/>
      <c r="V566" s="10">
        <v>18333.3</v>
      </c>
      <c r="W566" s="11">
        <v>0</v>
      </c>
      <c r="X566" s="12"/>
      <c r="Y566" s="12"/>
    </row>
    <row r="567" spans="2:25" x14ac:dyDescent="0.3">
      <c r="B567" s="14" t="s">
        <v>240</v>
      </c>
      <c r="C567" s="12"/>
      <c r="D567" s="12"/>
      <c r="E567" s="9" t="s">
        <v>33</v>
      </c>
      <c r="F567" s="14" t="s">
        <v>241</v>
      </c>
      <c r="G567" s="12"/>
      <c r="H567" s="12"/>
      <c r="I567" s="12"/>
      <c r="J567" s="12"/>
      <c r="K567" s="10">
        <v>15000</v>
      </c>
      <c r="L567" s="10">
        <v>15000</v>
      </c>
      <c r="M567" s="11">
        <v>0</v>
      </c>
      <c r="N567" s="12"/>
      <c r="O567" s="12"/>
      <c r="P567" s="11">
        <v>6000</v>
      </c>
      <c r="Q567" s="12"/>
      <c r="R567" s="12"/>
      <c r="S567" s="11">
        <v>0</v>
      </c>
      <c r="T567" s="12"/>
      <c r="U567" s="12"/>
      <c r="V567" s="10">
        <v>0</v>
      </c>
      <c r="W567" s="11">
        <v>9000</v>
      </c>
      <c r="X567" s="12"/>
      <c r="Y567" s="12"/>
    </row>
    <row r="568" spans="2:25" x14ac:dyDescent="0.3">
      <c r="B568" s="14" t="s">
        <v>242</v>
      </c>
      <c r="C568" s="12"/>
      <c r="D568" s="12"/>
      <c r="E568" s="9" t="s">
        <v>33</v>
      </c>
      <c r="F568" s="14" t="s">
        <v>243</v>
      </c>
      <c r="G568" s="12"/>
      <c r="H568" s="12"/>
      <c r="I568" s="12"/>
      <c r="J568" s="12"/>
      <c r="K568" s="10">
        <v>35000</v>
      </c>
      <c r="L568" s="10">
        <v>35000</v>
      </c>
      <c r="M568" s="11">
        <v>0</v>
      </c>
      <c r="N568" s="12"/>
      <c r="O568" s="12"/>
      <c r="P568" s="11">
        <v>5000</v>
      </c>
      <c r="Q568" s="12"/>
      <c r="R568" s="12"/>
      <c r="S568" s="11">
        <v>0</v>
      </c>
      <c r="T568" s="12"/>
      <c r="U568" s="12"/>
      <c r="V568" s="10">
        <v>0</v>
      </c>
      <c r="W568" s="11">
        <v>30000</v>
      </c>
      <c r="X568" s="12"/>
      <c r="Y568" s="12"/>
    </row>
    <row r="569" spans="2:25" x14ac:dyDescent="0.3">
      <c r="B569" s="14" t="s">
        <v>161</v>
      </c>
      <c r="C569" s="12"/>
      <c r="D569" s="12"/>
      <c r="E569" s="9" t="s">
        <v>33</v>
      </c>
      <c r="F569" s="14" t="s">
        <v>162</v>
      </c>
      <c r="G569" s="12"/>
      <c r="H569" s="12"/>
      <c r="I569" s="12"/>
      <c r="J569" s="12"/>
      <c r="K569" s="10">
        <v>108395848</v>
      </c>
      <c r="L569" s="10">
        <v>108395848</v>
      </c>
      <c r="M569" s="11">
        <v>0</v>
      </c>
      <c r="N569" s="12"/>
      <c r="O569" s="12"/>
      <c r="P569" s="11">
        <v>52787291.880000003</v>
      </c>
      <c r="Q569" s="12"/>
      <c r="R569" s="12"/>
      <c r="S569" s="11">
        <v>31605641.620000001</v>
      </c>
      <c r="T569" s="12"/>
      <c r="U569" s="12"/>
      <c r="V569" s="10">
        <v>31565641.649999999</v>
      </c>
      <c r="W569" s="11">
        <v>24002914.5</v>
      </c>
      <c r="X569" s="12"/>
      <c r="Y569" s="12"/>
    </row>
    <row r="570" spans="2:25" x14ac:dyDescent="0.3">
      <c r="B570" s="14" t="s">
        <v>163</v>
      </c>
      <c r="C570" s="12"/>
      <c r="D570" s="12"/>
      <c r="E570" s="9" t="s">
        <v>33</v>
      </c>
      <c r="F570" s="14" t="s">
        <v>164</v>
      </c>
      <c r="G570" s="12"/>
      <c r="H570" s="12"/>
      <c r="I570" s="12"/>
      <c r="J570" s="12"/>
      <c r="K570" s="10">
        <v>1631911</v>
      </c>
      <c r="L570" s="10">
        <v>1631911</v>
      </c>
      <c r="M570" s="11">
        <v>0</v>
      </c>
      <c r="N570" s="12"/>
      <c r="O570" s="12"/>
      <c r="P570" s="11">
        <v>1527641</v>
      </c>
      <c r="Q570" s="12"/>
      <c r="R570" s="12"/>
      <c r="S570" s="11">
        <v>104270</v>
      </c>
      <c r="T570" s="12"/>
      <c r="U570" s="12"/>
      <c r="V570" s="10">
        <v>104270</v>
      </c>
      <c r="W570" s="11">
        <v>0</v>
      </c>
      <c r="X570" s="12"/>
      <c r="Y570" s="12"/>
    </row>
    <row r="571" spans="2:25" x14ac:dyDescent="0.3">
      <c r="B571" s="14" t="s">
        <v>169</v>
      </c>
      <c r="C571" s="12"/>
      <c r="D571" s="12"/>
      <c r="E571" s="9" t="s">
        <v>33</v>
      </c>
      <c r="F571" s="14" t="s">
        <v>170</v>
      </c>
      <c r="G571" s="12"/>
      <c r="H571" s="12"/>
      <c r="I571" s="12"/>
      <c r="J571" s="12"/>
      <c r="K571" s="10">
        <v>17779882</v>
      </c>
      <c r="L571" s="10">
        <v>17779882</v>
      </c>
      <c r="M571" s="11">
        <v>694824.75</v>
      </c>
      <c r="N571" s="12"/>
      <c r="O571" s="12"/>
      <c r="P571" s="11">
        <v>6221675</v>
      </c>
      <c r="Q571" s="12"/>
      <c r="R571" s="12"/>
      <c r="S571" s="11">
        <v>5353325</v>
      </c>
      <c r="T571" s="12"/>
      <c r="U571" s="12"/>
      <c r="V571" s="10">
        <v>5353325</v>
      </c>
      <c r="W571" s="11">
        <v>5510057.25</v>
      </c>
      <c r="X571" s="12"/>
      <c r="Y571" s="12"/>
    </row>
    <row r="572" spans="2:25" x14ac:dyDescent="0.3">
      <c r="B572" s="14" t="s">
        <v>143</v>
      </c>
      <c r="C572" s="12"/>
      <c r="D572" s="12"/>
      <c r="E572" s="9" t="s">
        <v>33</v>
      </c>
      <c r="F572" s="14" t="s">
        <v>144</v>
      </c>
      <c r="G572" s="12"/>
      <c r="H572" s="12"/>
      <c r="I572" s="12"/>
      <c r="J572" s="12"/>
      <c r="K572" s="10">
        <v>0</v>
      </c>
      <c r="L572" s="10">
        <v>50000</v>
      </c>
      <c r="M572" s="11">
        <v>0</v>
      </c>
      <c r="N572" s="12"/>
      <c r="O572" s="12"/>
      <c r="P572" s="11">
        <v>0</v>
      </c>
      <c r="Q572" s="12"/>
      <c r="R572" s="12"/>
      <c r="S572" s="11">
        <v>0</v>
      </c>
      <c r="T572" s="12"/>
      <c r="U572" s="12"/>
      <c r="V572" s="10">
        <v>0</v>
      </c>
      <c r="W572" s="11">
        <v>50000</v>
      </c>
      <c r="X572" s="12"/>
      <c r="Y572" s="12"/>
    </row>
    <row r="573" spans="2:25" x14ac:dyDescent="0.3">
      <c r="B573" s="14" t="s">
        <v>145</v>
      </c>
      <c r="C573" s="12"/>
      <c r="D573" s="12"/>
      <c r="E573" s="9" t="s">
        <v>33</v>
      </c>
      <c r="F573" s="14" t="s">
        <v>146</v>
      </c>
      <c r="G573" s="12"/>
      <c r="H573" s="12"/>
      <c r="I573" s="12"/>
      <c r="J573" s="12"/>
      <c r="K573" s="10">
        <v>10405396</v>
      </c>
      <c r="L573" s="10">
        <v>30531239</v>
      </c>
      <c r="M573" s="11">
        <v>751714.9</v>
      </c>
      <c r="N573" s="12"/>
      <c r="O573" s="12"/>
      <c r="P573" s="11">
        <v>4762601.7699999996</v>
      </c>
      <c r="Q573" s="12"/>
      <c r="R573" s="12"/>
      <c r="S573" s="11">
        <v>1110435.97</v>
      </c>
      <c r="T573" s="12"/>
      <c r="U573" s="12"/>
      <c r="V573" s="10">
        <v>1090516.51</v>
      </c>
      <c r="W573" s="11">
        <v>23906486.359999999</v>
      </c>
      <c r="X573" s="12"/>
      <c r="Y573" s="12"/>
    </row>
    <row r="574" spans="2:25" x14ac:dyDescent="0.3">
      <c r="B574" s="14" t="s">
        <v>147</v>
      </c>
      <c r="C574" s="12"/>
      <c r="D574" s="12"/>
      <c r="E574" s="9" t="s">
        <v>33</v>
      </c>
      <c r="F574" s="14" t="s">
        <v>148</v>
      </c>
      <c r="G574" s="12"/>
      <c r="H574" s="12"/>
      <c r="I574" s="12"/>
      <c r="J574" s="12"/>
      <c r="K574" s="10">
        <v>1721690</v>
      </c>
      <c r="L574" s="10">
        <v>1721690</v>
      </c>
      <c r="M574" s="11">
        <v>0</v>
      </c>
      <c r="N574" s="12"/>
      <c r="O574" s="12"/>
      <c r="P574" s="11">
        <v>13356</v>
      </c>
      <c r="Q574" s="12"/>
      <c r="R574" s="12"/>
      <c r="S574" s="11">
        <v>1437756</v>
      </c>
      <c r="T574" s="12"/>
      <c r="U574" s="12"/>
      <c r="V574" s="10">
        <v>461030</v>
      </c>
      <c r="W574" s="11">
        <v>270578</v>
      </c>
      <c r="X574" s="12"/>
      <c r="Y574" s="12"/>
    </row>
    <row r="575" spans="2:25" x14ac:dyDescent="0.3">
      <c r="B575" s="14" t="s">
        <v>151</v>
      </c>
      <c r="C575" s="12"/>
      <c r="D575" s="12"/>
      <c r="E575" s="9" t="s">
        <v>33</v>
      </c>
      <c r="F575" s="14" t="s">
        <v>152</v>
      </c>
      <c r="G575" s="12"/>
      <c r="H575" s="12"/>
      <c r="I575" s="12"/>
      <c r="J575" s="12"/>
      <c r="K575" s="10">
        <v>17733519</v>
      </c>
      <c r="L575" s="10">
        <v>17833519</v>
      </c>
      <c r="M575" s="11">
        <v>10387122.779999999</v>
      </c>
      <c r="N575" s="12"/>
      <c r="O575" s="12"/>
      <c r="P575" s="11">
        <v>2284876.35</v>
      </c>
      <c r="Q575" s="12"/>
      <c r="R575" s="12"/>
      <c r="S575" s="11">
        <v>706756.2</v>
      </c>
      <c r="T575" s="12"/>
      <c r="U575" s="12"/>
      <c r="V575" s="10">
        <v>468335.39</v>
      </c>
      <c r="W575" s="11">
        <v>4454763.67</v>
      </c>
      <c r="X575" s="12"/>
      <c r="Y575" s="12"/>
    </row>
    <row r="576" spans="2:25" x14ac:dyDescent="0.3">
      <c r="B576" s="14" t="s">
        <v>153</v>
      </c>
      <c r="C576" s="12"/>
      <c r="D576" s="12"/>
      <c r="E576" s="9" t="s">
        <v>33</v>
      </c>
      <c r="F576" s="14" t="s">
        <v>154</v>
      </c>
      <c r="G576" s="12"/>
      <c r="H576" s="12"/>
      <c r="I576" s="12"/>
      <c r="J576" s="12"/>
      <c r="K576" s="10">
        <v>8826722</v>
      </c>
      <c r="L576" s="10">
        <v>8826722</v>
      </c>
      <c r="M576" s="11">
        <v>387330.34</v>
      </c>
      <c r="N576" s="12"/>
      <c r="O576" s="12"/>
      <c r="P576" s="11">
        <v>5607024.7699999996</v>
      </c>
      <c r="Q576" s="12"/>
      <c r="R576" s="12"/>
      <c r="S576" s="11">
        <v>1760514.23</v>
      </c>
      <c r="T576" s="12"/>
      <c r="U576" s="12"/>
      <c r="V576" s="10">
        <v>1760514.23</v>
      </c>
      <c r="W576" s="11">
        <v>1071852.6599999999</v>
      </c>
      <c r="X576" s="12"/>
      <c r="Y576" s="12"/>
    </row>
    <row r="577" spans="2:25" x14ac:dyDescent="0.3">
      <c r="B577" s="14" t="s">
        <v>157</v>
      </c>
      <c r="C577" s="12"/>
      <c r="D577" s="12"/>
      <c r="E577" s="9" t="s">
        <v>33</v>
      </c>
      <c r="F577" s="14" t="s">
        <v>158</v>
      </c>
      <c r="G577" s="12"/>
      <c r="H577" s="12"/>
      <c r="I577" s="12"/>
      <c r="J577" s="12"/>
      <c r="K577" s="10">
        <v>604035</v>
      </c>
      <c r="L577" s="10">
        <v>754035</v>
      </c>
      <c r="M577" s="11">
        <v>0</v>
      </c>
      <c r="N577" s="12"/>
      <c r="O577" s="12"/>
      <c r="P577" s="11">
        <v>168636.76</v>
      </c>
      <c r="Q577" s="12"/>
      <c r="R577" s="12"/>
      <c r="S577" s="11">
        <v>172188.24</v>
      </c>
      <c r="T577" s="12"/>
      <c r="U577" s="12"/>
      <c r="V577" s="10">
        <v>172188.24</v>
      </c>
      <c r="W577" s="11">
        <v>413210</v>
      </c>
      <c r="X577" s="12"/>
      <c r="Y577" s="12"/>
    </row>
    <row r="578" spans="2:25" x14ac:dyDescent="0.3">
      <c r="B578" s="15" t="s">
        <v>185</v>
      </c>
      <c r="C578" s="12"/>
      <c r="D578" s="12"/>
      <c r="E578" s="7" t="s">
        <v>28</v>
      </c>
      <c r="F578" s="15" t="s">
        <v>186</v>
      </c>
      <c r="G578" s="12"/>
      <c r="H578" s="12"/>
      <c r="I578" s="12"/>
      <c r="J578" s="12"/>
      <c r="K578" s="8">
        <v>104886941</v>
      </c>
      <c r="L578" s="8">
        <v>114386941</v>
      </c>
      <c r="M578" s="16">
        <v>7748159.0700000003</v>
      </c>
      <c r="N578" s="12"/>
      <c r="O578" s="12"/>
      <c r="P578" s="16">
        <v>32945086.420000002</v>
      </c>
      <c r="Q578" s="12"/>
      <c r="R578" s="12"/>
      <c r="S578" s="16">
        <v>30992321.280000001</v>
      </c>
      <c r="T578" s="12"/>
      <c r="U578" s="12"/>
      <c r="V578" s="8">
        <v>30992321.280000001</v>
      </c>
      <c r="W578" s="16">
        <v>42701374.229999997</v>
      </c>
      <c r="X578" s="12"/>
      <c r="Y578" s="12"/>
    </row>
    <row r="579" spans="2:25" x14ac:dyDescent="0.3">
      <c r="B579" s="14" t="s">
        <v>196</v>
      </c>
      <c r="C579" s="12"/>
      <c r="D579" s="12"/>
      <c r="E579" s="9" t="s">
        <v>188</v>
      </c>
      <c r="F579" s="14" t="s">
        <v>197</v>
      </c>
      <c r="G579" s="12"/>
      <c r="H579" s="12"/>
      <c r="I579" s="12"/>
      <c r="J579" s="12"/>
      <c r="K579" s="10">
        <v>0</v>
      </c>
      <c r="L579" s="10">
        <v>8000000</v>
      </c>
      <c r="M579" s="11">
        <v>0</v>
      </c>
      <c r="N579" s="12"/>
      <c r="O579" s="12"/>
      <c r="P579" s="11">
        <v>259094.95</v>
      </c>
      <c r="Q579" s="12"/>
      <c r="R579" s="12"/>
      <c r="S579" s="11">
        <v>7740905.0499999998</v>
      </c>
      <c r="T579" s="12"/>
      <c r="U579" s="12"/>
      <c r="V579" s="10">
        <v>7740905.0499999998</v>
      </c>
      <c r="W579" s="11">
        <v>0</v>
      </c>
      <c r="X579" s="12"/>
      <c r="Y579" s="12"/>
    </row>
    <row r="580" spans="2:25" x14ac:dyDescent="0.3">
      <c r="B580" s="14" t="s">
        <v>204</v>
      </c>
      <c r="C580" s="12"/>
      <c r="D580" s="12"/>
      <c r="E580" s="9" t="s">
        <v>188</v>
      </c>
      <c r="F580" s="14" t="s">
        <v>205</v>
      </c>
      <c r="G580" s="12"/>
      <c r="H580" s="12"/>
      <c r="I580" s="12"/>
      <c r="J580" s="12"/>
      <c r="K580" s="10">
        <v>0</v>
      </c>
      <c r="L580" s="10">
        <v>6550528.6399999997</v>
      </c>
      <c r="M580" s="11">
        <v>0</v>
      </c>
      <c r="N580" s="12"/>
      <c r="O580" s="12"/>
      <c r="P580" s="11">
        <v>0</v>
      </c>
      <c r="Q580" s="12"/>
      <c r="R580" s="12"/>
      <c r="S580" s="11">
        <v>6550528.6399999997</v>
      </c>
      <c r="T580" s="12"/>
      <c r="U580" s="12"/>
      <c r="V580" s="10">
        <v>6550528.6399999997</v>
      </c>
      <c r="W580" s="11">
        <v>0</v>
      </c>
      <c r="X580" s="12"/>
      <c r="Y580" s="12"/>
    </row>
    <row r="581" spans="2:25" x14ac:dyDescent="0.3">
      <c r="B581" s="14" t="s">
        <v>194</v>
      </c>
      <c r="C581" s="12"/>
      <c r="D581" s="12"/>
      <c r="E581" s="9" t="s">
        <v>33</v>
      </c>
      <c r="F581" s="14" t="s">
        <v>195</v>
      </c>
      <c r="G581" s="12"/>
      <c r="H581" s="12"/>
      <c r="I581" s="12"/>
      <c r="J581" s="12"/>
      <c r="K581" s="10">
        <v>0</v>
      </c>
      <c r="L581" s="10">
        <v>9500000</v>
      </c>
      <c r="M581" s="11">
        <v>0</v>
      </c>
      <c r="N581" s="12"/>
      <c r="O581" s="12"/>
      <c r="P581" s="11">
        <v>0</v>
      </c>
      <c r="Q581" s="12"/>
      <c r="R581" s="12"/>
      <c r="S581" s="11">
        <v>0</v>
      </c>
      <c r="T581" s="12"/>
      <c r="U581" s="12"/>
      <c r="V581" s="10">
        <v>0</v>
      </c>
      <c r="W581" s="11">
        <v>9500000</v>
      </c>
      <c r="X581" s="12"/>
      <c r="Y581" s="12"/>
    </row>
    <row r="582" spans="2:25" x14ac:dyDescent="0.3">
      <c r="B582" s="14" t="s">
        <v>192</v>
      </c>
      <c r="C582" s="12"/>
      <c r="D582" s="12"/>
      <c r="E582" s="9" t="s">
        <v>188</v>
      </c>
      <c r="F582" s="14" t="s">
        <v>193</v>
      </c>
      <c r="G582" s="12"/>
      <c r="H582" s="12"/>
      <c r="I582" s="12"/>
      <c r="J582" s="12"/>
      <c r="K582" s="10">
        <v>72566027</v>
      </c>
      <c r="L582" s="10">
        <v>66565498.359999999</v>
      </c>
      <c r="M582" s="11">
        <v>6799112</v>
      </c>
      <c r="N582" s="12"/>
      <c r="O582" s="12"/>
      <c r="P582" s="11">
        <v>32641672</v>
      </c>
      <c r="Q582" s="12"/>
      <c r="R582" s="12"/>
      <c r="S582" s="11">
        <v>10599960.359999999</v>
      </c>
      <c r="T582" s="12"/>
      <c r="U582" s="12"/>
      <c r="V582" s="10">
        <v>10599960.359999999</v>
      </c>
      <c r="W582" s="11">
        <v>16524754</v>
      </c>
      <c r="X582" s="12"/>
      <c r="Y582" s="12"/>
    </row>
    <row r="583" spans="2:25" x14ac:dyDescent="0.3">
      <c r="B583" s="14" t="s">
        <v>190</v>
      </c>
      <c r="C583" s="12"/>
      <c r="D583" s="12"/>
      <c r="E583" s="9" t="s">
        <v>188</v>
      </c>
      <c r="F583" s="14" t="s">
        <v>191</v>
      </c>
      <c r="G583" s="12"/>
      <c r="H583" s="12"/>
      <c r="I583" s="12"/>
      <c r="J583" s="12"/>
      <c r="K583" s="10">
        <v>10492984</v>
      </c>
      <c r="L583" s="10">
        <v>10492984</v>
      </c>
      <c r="M583" s="11">
        <v>0</v>
      </c>
      <c r="N583" s="12"/>
      <c r="O583" s="12"/>
      <c r="P583" s="11">
        <v>34366.47</v>
      </c>
      <c r="Q583" s="12"/>
      <c r="R583" s="12"/>
      <c r="S583" s="11">
        <v>5630880.2300000004</v>
      </c>
      <c r="T583" s="12"/>
      <c r="U583" s="12"/>
      <c r="V583" s="10">
        <v>5630880.2300000004</v>
      </c>
      <c r="W583" s="11">
        <v>4827737.3</v>
      </c>
      <c r="X583" s="12"/>
      <c r="Y583" s="12"/>
    </row>
    <row r="584" spans="2:25" x14ac:dyDescent="0.3">
      <c r="B584" s="14" t="s">
        <v>187</v>
      </c>
      <c r="C584" s="12"/>
      <c r="D584" s="12"/>
      <c r="E584" s="9" t="s">
        <v>188</v>
      </c>
      <c r="F584" s="14" t="s">
        <v>189</v>
      </c>
      <c r="G584" s="12"/>
      <c r="H584" s="12"/>
      <c r="I584" s="12"/>
      <c r="J584" s="12"/>
      <c r="K584" s="10">
        <v>1600595</v>
      </c>
      <c r="L584" s="10">
        <v>1050595</v>
      </c>
      <c r="M584" s="11">
        <v>0</v>
      </c>
      <c r="N584" s="12"/>
      <c r="O584" s="12"/>
      <c r="P584" s="11">
        <v>0</v>
      </c>
      <c r="Q584" s="12"/>
      <c r="R584" s="12"/>
      <c r="S584" s="11">
        <v>0</v>
      </c>
      <c r="T584" s="12"/>
      <c r="U584" s="12"/>
      <c r="V584" s="10">
        <v>0</v>
      </c>
      <c r="W584" s="11">
        <v>1050595</v>
      </c>
      <c r="X584" s="12"/>
      <c r="Y584" s="12"/>
    </row>
    <row r="585" spans="2:25" x14ac:dyDescent="0.3">
      <c r="B585" s="14" t="s">
        <v>206</v>
      </c>
      <c r="C585" s="12"/>
      <c r="D585" s="12"/>
      <c r="E585" s="9" t="s">
        <v>33</v>
      </c>
      <c r="F585" s="14" t="s">
        <v>207</v>
      </c>
      <c r="G585" s="12"/>
      <c r="H585" s="12"/>
      <c r="I585" s="12"/>
      <c r="J585" s="12"/>
      <c r="K585" s="10">
        <v>0</v>
      </c>
      <c r="L585" s="10">
        <v>0</v>
      </c>
      <c r="M585" s="11">
        <v>0</v>
      </c>
      <c r="N585" s="12"/>
      <c r="O585" s="12"/>
      <c r="P585" s="11">
        <v>0</v>
      </c>
      <c r="Q585" s="12"/>
      <c r="R585" s="12"/>
      <c r="S585" s="11">
        <v>0</v>
      </c>
      <c r="T585" s="12"/>
      <c r="U585" s="12"/>
      <c r="V585" s="10">
        <v>0</v>
      </c>
      <c r="W585" s="11">
        <v>0</v>
      </c>
      <c r="X585" s="12"/>
      <c r="Y585" s="12"/>
    </row>
    <row r="586" spans="2:25" x14ac:dyDescent="0.3">
      <c r="B586" s="14" t="s">
        <v>196</v>
      </c>
      <c r="C586" s="12"/>
      <c r="D586" s="12"/>
      <c r="E586" s="9" t="s">
        <v>33</v>
      </c>
      <c r="F586" s="14" t="s">
        <v>197</v>
      </c>
      <c r="G586" s="12"/>
      <c r="H586" s="12"/>
      <c r="I586" s="12"/>
      <c r="J586" s="12"/>
      <c r="K586" s="10">
        <v>0</v>
      </c>
      <c r="L586" s="10">
        <v>0</v>
      </c>
      <c r="M586" s="11">
        <v>0</v>
      </c>
      <c r="N586" s="12"/>
      <c r="O586" s="12"/>
      <c r="P586" s="11">
        <v>0</v>
      </c>
      <c r="Q586" s="12"/>
      <c r="R586" s="12"/>
      <c r="S586" s="11">
        <v>0</v>
      </c>
      <c r="T586" s="12"/>
      <c r="U586" s="12"/>
      <c r="V586" s="10">
        <v>0</v>
      </c>
      <c r="W586" s="11">
        <v>0</v>
      </c>
      <c r="X586" s="12"/>
      <c r="Y586" s="12"/>
    </row>
    <row r="587" spans="2:25" x14ac:dyDescent="0.3">
      <c r="B587" s="14" t="s">
        <v>204</v>
      </c>
      <c r="C587" s="12"/>
      <c r="D587" s="12"/>
      <c r="E587" s="9" t="s">
        <v>33</v>
      </c>
      <c r="F587" s="14" t="s">
        <v>205</v>
      </c>
      <c r="G587" s="12"/>
      <c r="H587" s="12"/>
      <c r="I587" s="12"/>
      <c r="J587" s="12"/>
      <c r="K587" s="10">
        <v>0</v>
      </c>
      <c r="L587" s="10">
        <v>0</v>
      </c>
      <c r="M587" s="11">
        <v>0</v>
      </c>
      <c r="N587" s="12"/>
      <c r="O587" s="12"/>
      <c r="P587" s="11">
        <v>0</v>
      </c>
      <c r="Q587" s="12"/>
      <c r="R587" s="12"/>
      <c r="S587" s="11">
        <v>0</v>
      </c>
      <c r="T587" s="12"/>
      <c r="U587" s="12"/>
      <c r="V587" s="10">
        <v>0</v>
      </c>
      <c r="W587" s="11">
        <v>0</v>
      </c>
      <c r="X587" s="12"/>
      <c r="Y587" s="12"/>
    </row>
    <row r="588" spans="2:25" x14ac:dyDescent="0.3">
      <c r="B588" s="14" t="s">
        <v>210</v>
      </c>
      <c r="C588" s="12"/>
      <c r="D588" s="12"/>
      <c r="E588" s="9" t="s">
        <v>188</v>
      </c>
      <c r="F588" s="14" t="s">
        <v>211</v>
      </c>
      <c r="G588" s="12"/>
      <c r="H588" s="12"/>
      <c r="I588" s="12"/>
      <c r="J588" s="12"/>
      <c r="K588" s="10">
        <v>47289</v>
      </c>
      <c r="L588" s="10">
        <v>47289</v>
      </c>
      <c r="M588" s="11">
        <v>0</v>
      </c>
      <c r="N588" s="12"/>
      <c r="O588" s="12"/>
      <c r="P588" s="11">
        <v>0</v>
      </c>
      <c r="Q588" s="12"/>
      <c r="R588" s="12"/>
      <c r="S588" s="11">
        <v>0</v>
      </c>
      <c r="T588" s="12"/>
      <c r="U588" s="12"/>
      <c r="V588" s="10">
        <v>0</v>
      </c>
      <c r="W588" s="11">
        <v>47289</v>
      </c>
      <c r="X588" s="12"/>
      <c r="Y588" s="12"/>
    </row>
    <row r="589" spans="2:25" x14ac:dyDescent="0.3">
      <c r="B589" s="14" t="s">
        <v>190</v>
      </c>
      <c r="C589" s="12"/>
      <c r="D589" s="12"/>
      <c r="E589" s="9" t="s">
        <v>33</v>
      </c>
      <c r="F589" s="14" t="s">
        <v>191</v>
      </c>
      <c r="G589" s="12"/>
      <c r="H589" s="12"/>
      <c r="I589" s="12"/>
      <c r="J589" s="12"/>
      <c r="K589" s="10">
        <v>0</v>
      </c>
      <c r="L589" s="10">
        <v>0</v>
      </c>
      <c r="M589" s="11">
        <v>0</v>
      </c>
      <c r="N589" s="12"/>
      <c r="O589" s="12"/>
      <c r="P589" s="11">
        <v>0</v>
      </c>
      <c r="Q589" s="12"/>
      <c r="R589" s="12"/>
      <c r="S589" s="11">
        <v>0</v>
      </c>
      <c r="T589" s="12"/>
      <c r="U589" s="12"/>
      <c r="V589" s="10">
        <v>0</v>
      </c>
      <c r="W589" s="11">
        <v>0</v>
      </c>
      <c r="X589" s="12"/>
      <c r="Y589" s="12"/>
    </row>
    <row r="590" spans="2:25" x14ac:dyDescent="0.3">
      <c r="B590" s="14" t="s">
        <v>194</v>
      </c>
      <c r="C590" s="12"/>
      <c r="D590" s="12"/>
      <c r="E590" s="9" t="s">
        <v>188</v>
      </c>
      <c r="F590" s="14" t="s">
        <v>195</v>
      </c>
      <c r="G590" s="12"/>
      <c r="H590" s="12"/>
      <c r="I590" s="12"/>
      <c r="J590" s="12"/>
      <c r="K590" s="10">
        <v>20180046</v>
      </c>
      <c r="L590" s="10">
        <v>12180046</v>
      </c>
      <c r="M590" s="11">
        <v>949047.07</v>
      </c>
      <c r="N590" s="12"/>
      <c r="O590" s="12"/>
      <c r="P590" s="11">
        <v>9953</v>
      </c>
      <c r="Q590" s="12"/>
      <c r="R590" s="12"/>
      <c r="S590" s="11">
        <v>470047</v>
      </c>
      <c r="T590" s="12"/>
      <c r="U590" s="12"/>
      <c r="V590" s="10">
        <v>470047</v>
      </c>
      <c r="W590" s="11">
        <v>10750998.93</v>
      </c>
      <c r="X590" s="12"/>
      <c r="Y590" s="12"/>
    </row>
    <row r="591" spans="2:25" x14ac:dyDescent="0.3">
      <c r="B591" s="15" t="s">
        <v>212</v>
      </c>
      <c r="C591" s="12"/>
      <c r="D591" s="12"/>
      <c r="E591" s="7" t="s">
        <v>28</v>
      </c>
      <c r="F591" s="15" t="s">
        <v>213</v>
      </c>
      <c r="G591" s="12"/>
      <c r="H591" s="12"/>
      <c r="I591" s="12"/>
      <c r="J591" s="12"/>
      <c r="K591" s="8">
        <v>178344157</v>
      </c>
      <c r="L591" s="8">
        <v>178344157</v>
      </c>
      <c r="M591" s="16">
        <v>0</v>
      </c>
      <c r="N591" s="12"/>
      <c r="O591" s="12"/>
      <c r="P591" s="16">
        <v>89390966.590000004</v>
      </c>
      <c r="Q591" s="12"/>
      <c r="R591" s="12"/>
      <c r="S591" s="16">
        <v>51210206.909999996</v>
      </c>
      <c r="T591" s="12"/>
      <c r="U591" s="12"/>
      <c r="V591" s="8">
        <v>49940938.280000001</v>
      </c>
      <c r="W591" s="16">
        <v>37742983.5</v>
      </c>
      <c r="X591" s="12"/>
      <c r="Y591" s="12"/>
    </row>
    <row r="592" spans="2:25" x14ac:dyDescent="0.3">
      <c r="B592" s="14" t="s">
        <v>220</v>
      </c>
      <c r="C592" s="12"/>
      <c r="D592" s="12"/>
      <c r="E592" s="9" t="s">
        <v>33</v>
      </c>
      <c r="F592" s="14" t="s">
        <v>221</v>
      </c>
      <c r="G592" s="12"/>
      <c r="H592" s="12"/>
      <c r="I592" s="12"/>
      <c r="J592" s="12"/>
      <c r="K592" s="10">
        <v>108969920</v>
      </c>
      <c r="L592" s="10">
        <v>108969920</v>
      </c>
      <c r="M592" s="11">
        <v>0</v>
      </c>
      <c r="N592" s="12"/>
      <c r="O592" s="12"/>
      <c r="P592" s="11">
        <v>56655211.799999997</v>
      </c>
      <c r="Q592" s="12"/>
      <c r="R592" s="12"/>
      <c r="S592" s="11">
        <v>42829748.200000003</v>
      </c>
      <c r="T592" s="12"/>
      <c r="U592" s="12"/>
      <c r="V592" s="10">
        <v>42829748.200000003</v>
      </c>
      <c r="W592" s="11">
        <v>9484960</v>
      </c>
      <c r="X592" s="12"/>
      <c r="Y592" s="12"/>
    </row>
    <row r="593" spans="2:25" x14ac:dyDescent="0.3">
      <c r="B593" s="14" t="s">
        <v>218</v>
      </c>
      <c r="C593" s="12"/>
      <c r="D593" s="12"/>
      <c r="E593" s="9" t="s">
        <v>33</v>
      </c>
      <c r="F593" s="14" t="s">
        <v>219</v>
      </c>
      <c r="G593" s="12"/>
      <c r="H593" s="12"/>
      <c r="I593" s="12"/>
      <c r="J593" s="12"/>
      <c r="K593" s="10">
        <v>50880529</v>
      </c>
      <c r="L593" s="10">
        <v>50880529</v>
      </c>
      <c r="M593" s="11">
        <v>0</v>
      </c>
      <c r="N593" s="12"/>
      <c r="O593" s="12"/>
      <c r="P593" s="11">
        <v>24557979.309999999</v>
      </c>
      <c r="Q593" s="12"/>
      <c r="R593" s="12"/>
      <c r="S593" s="11">
        <v>882285.19</v>
      </c>
      <c r="T593" s="12"/>
      <c r="U593" s="12"/>
      <c r="V593" s="10">
        <v>882285.19</v>
      </c>
      <c r="W593" s="11">
        <v>25440264.5</v>
      </c>
      <c r="X593" s="12"/>
      <c r="Y593" s="12"/>
    </row>
    <row r="594" spans="2:25" x14ac:dyDescent="0.3">
      <c r="B594" s="14" t="s">
        <v>224</v>
      </c>
      <c r="C594" s="12"/>
      <c r="D594" s="12"/>
      <c r="E594" s="9" t="s">
        <v>33</v>
      </c>
      <c r="F594" s="14" t="s">
        <v>225</v>
      </c>
      <c r="G594" s="12"/>
      <c r="H594" s="12"/>
      <c r="I594" s="12"/>
      <c r="J594" s="12"/>
      <c r="K594" s="10">
        <v>1141810</v>
      </c>
      <c r="L594" s="10">
        <v>1141810</v>
      </c>
      <c r="M594" s="11">
        <v>0</v>
      </c>
      <c r="N594" s="12"/>
      <c r="O594" s="12"/>
      <c r="P594" s="11">
        <v>0</v>
      </c>
      <c r="Q594" s="12"/>
      <c r="R594" s="12"/>
      <c r="S594" s="11">
        <v>0</v>
      </c>
      <c r="T594" s="12"/>
      <c r="U594" s="12"/>
      <c r="V594" s="10">
        <v>0</v>
      </c>
      <c r="W594" s="11">
        <v>1141810</v>
      </c>
      <c r="X594" s="12"/>
      <c r="Y594" s="12"/>
    </row>
    <row r="595" spans="2:25" x14ac:dyDescent="0.3">
      <c r="B595" s="14" t="s">
        <v>216</v>
      </c>
      <c r="C595" s="12"/>
      <c r="D595" s="12"/>
      <c r="E595" s="9" t="s">
        <v>33</v>
      </c>
      <c r="F595" s="14" t="s">
        <v>217</v>
      </c>
      <c r="G595" s="12"/>
      <c r="H595" s="12"/>
      <c r="I595" s="12"/>
      <c r="J595" s="12"/>
      <c r="K595" s="10">
        <v>17351898</v>
      </c>
      <c r="L595" s="10">
        <v>17351898</v>
      </c>
      <c r="M595" s="11">
        <v>0</v>
      </c>
      <c r="N595" s="12"/>
      <c r="O595" s="12"/>
      <c r="P595" s="11">
        <v>8177775.4800000004</v>
      </c>
      <c r="Q595" s="12"/>
      <c r="R595" s="12"/>
      <c r="S595" s="11">
        <v>7498173.5199999996</v>
      </c>
      <c r="T595" s="12"/>
      <c r="U595" s="12"/>
      <c r="V595" s="10">
        <v>6228904.8899999997</v>
      </c>
      <c r="W595" s="11">
        <v>1675949</v>
      </c>
      <c r="X595" s="12"/>
      <c r="Y595" s="12"/>
    </row>
    <row r="596" spans="2:25" x14ac:dyDescent="0.3">
      <c r="B596" s="15" t="s">
        <v>248</v>
      </c>
      <c r="C596" s="12"/>
      <c r="D596" s="12"/>
      <c r="E596" s="7" t="s">
        <v>28</v>
      </c>
      <c r="F596" s="15" t="s">
        <v>249</v>
      </c>
      <c r="G596" s="12"/>
      <c r="H596" s="12"/>
      <c r="I596" s="12"/>
      <c r="J596" s="12"/>
      <c r="K596" s="8">
        <v>0</v>
      </c>
      <c r="L596" s="8">
        <v>0</v>
      </c>
      <c r="M596" s="16">
        <v>0</v>
      </c>
      <c r="N596" s="12"/>
      <c r="O596" s="12"/>
      <c r="P596" s="16">
        <v>0</v>
      </c>
      <c r="Q596" s="12"/>
      <c r="R596" s="12"/>
      <c r="S596" s="16">
        <v>0</v>
      </c>
      <c r="T596" s="12"/>
      <c r="U596" s="12"/>
      <c r="V596" s="8">
        <v>0</v>
      </c>
      <c r="W596" s="16">
        <v>0</v>
      </c>
      <c r="X596" s="12"/>
      <c r="Y596" s="12"/>
    </row>
    <row r="597" spans="2:25" x14ac:dyDescent="0.3">
      <c r="B597" s="14" t="s">
        <v>250</v>
      </c>
      <c r="C597" s="12"/>
      <c r="D597" s="12"/>
      <c r="E597" s="9" t="s">
        <v>33</v>
      </c>
      <c r="F597" s="14" t="s">
        <v>251</v>
      </c>
      <c r="G597" s="12"/>
      <c r="H597" s="12"/>
      <c r="I597" s="12"/>
      <c r="J597" s="12"/>
      <c r="K597" s="10">
        <v>0</v>
      </c>
      <c r="L597" s="10">
        <v>0</v>
      </c>
      <c r="M597" s="11">
        <v>0</v>
      </c>
      <c r="N597" s="12"/>
      <c r="O597" s="12"/>
      <c r="P597" s="11">
        <v>0</v>
      </c>
      <c r="Q597" s="12"/>
      <c r="R597" s="12"/>
      <c r="S597" s="11">
        <v>0</v>
      </c>
      <c r="T597" s="12"/>
      <c r="U597" s="12"/>
      <c r="V597" s="10">
        <v>0</v>
      </c>
      <c r="W597" s="11">
        <v>0</v>
      </c>
      <c r="X597" s="12"/>
      <c r="Y597" s="12"/>
    </row>
    <row r="598" spans="2:25" x14ac:dyDescent="0.3">
      <c r="B598" s="15" t="s">
        <v>252</v>
      </c>
      <c r="C598" s="12"/>
      <c r="D598" s="12"/>
      <c r="E598" s="7" t="s">
        <v>28</v>
      </c>
      <c r="F598" s="15" t="s">
        <v>253</v>
      </c>
      <c r="G598" s="12"/>
      <c r="H598" s="12"/>
      <c r="I598" s="12"/>
      <c r="J598" s="12"/>
      <c r="K598" s="8">
        <v>132465880</v>
      </c>
      <c r="L598" s="8">
        <v>117465880</v>
      </c>
      <c r="M598" s="16">
        <v>0</v>
      </c>
      <c r="N598" s="12"/>
      <c r="O598" s="12"/>
      <c r="P598" s="16">
        <v>38504415</v>
      </c>
      <c r="Q598" s="12"/>
      <c r="R598" s="12"/>
      <c r="S598" s="16">
        <v>41495585</v>
      </c>
      <c r="T598" s="12"/>
      <c r="U598" s="12"/>
      <c r="V598" s="8">
        <v>41495585</v>
      </c>
      <c r="W598" s="16">
        <v>37465880</v>
      </c>
      <c r="X598" s="12"/>
      <c r="Y598" s="12"/>
    </row>
    <row r="599" spans="2:25" x14ac:dyDescent="0.3">
      <c r="B599" s="14" t="s">
        <v>256</v>
      </c>
      <c r="C599" s="12"/>
      <c r="D599" s="12"/>
      <c r="E599" s="9" t="s">
        <v>33</v>
      </c>
      <c r="F599" s="14" t="s">
        <v>257</v>
      </c>
      <c r="G599" s="12"/>
      <c r="H599" s="12"/>
      <c r="I599" s="12"/>
      <c r="J599" s="12"/>
      <c r="K599" s="10">
        <v>132465880</v>
      </c>
      <c r="L599" s="10">
        <v>117465880</v>
      </c>
      <c r="M599" s="11">
        <v>0</v>
      </c>
      <c r="N599" s="12"/>
      <c r="O599" s="12"/>
      <c r="P599" s="11">
        <v>38504415</v>
      </c>
      <c r="Q599" s="12"/>
      <c r="R599" s="12"/>
      <c r="S599" s="11">
        <v>41495585</v>
      </c>
      <c r="T599" s="12"/>
      <c r="U599" s="12"/>
      <c r="V599" s="10">
        <v>41495585</v>
      </c>
      <c r="W599" s="11">
        <v>37465880</v>
      </c>
      <c r="X599" s="12"/>
      <c r="Y599" s="12"/>
    </row>
    <row r="600" spans="2:25" x14ac:dyDescent="0.3">
      <c r="B600" s="18" t="s">
        <v>268</v>
      </c>
      <c r="C600" s="12"/>
      <c r="D600" s="12"/>
      <c r="E600" s="5" t="s">
        <v>28</v>
      </c>
      <c r="F600" s="19" t="s">
        <v>269</v>
      </c>
      <c r="G600" s="12"/>
      <c r="H600" s="12"/>
      <c r="I600" s="12"/>
      <c r="J600" s="12"/>
      <c r="K600" s="6">
        <v>2403577201</v>
      </c>
      <c r="L600" s="6">
        <v>2403577201</v>
      </c>
      <c r="M600" s="17">
        <v>1028501.54</v>
      </c>
      <c r="N600" s="12"/>
      <c r="O600" s="12"/>
      <c r="P600" s="17">
        <v>414147746.29000002</v>
      </c>
      <c r="Q600" s="12"/>
      <c r="R600" s="12"/>
      <c r="S600" s="17">
        <v>810183204.59000003</v>
      </c>
      <c r="T600" s="12"/>
      <c r="U600" s="12"/>
      <c r="V600" s="6">
        <v>808996377.37</v>
      </c>
      <c r="W600" s="17">
        <v>1178217748.5799999</v>
      </c>
      <c r="X600" s="12"/>
      <c r="Y600" s="12"/>
    </row>
    <row r="601" spans="2:25" x14ac:dyDescent="0.3">
      <c r="B601" s="15" t="s">
        <v>30</v>
      </c>
      <c r="C601" s="12"/>
      <c r="D601" s="12"/>
      <c r="E601" s="7" t="s">
        <v>28</v>
      </c>
      <c r="F601" s="15" t="s">
        <v>31</v>
      </c>
      <c r="G601" s="12"/>
      <c r="H601" s="12"/>
      <c r="I601" s="12"/>
      <c r="J601" s="12"/>
      <c r="K601" s="8">
        <v>1740224720</v>
      </c>
      <c r="L601" s="8">
        <v>1740224720</v>
      </c>
      <c r="M601" s="16">
        <v>0</v>
      </c>
      <c r="N601" s="12"/>
      <c r="O601" s="12"/>
      <c r="P601" s="16">
        <v>132403224.90000001</v>
      </c>
      <c r="Q601" s="12"/>
      <c r="R601" s="12"/>
      <c r="S601" s="16">
        <v>692126504.70000005</v>
      </c>
      <c r="T601" s="12"/>
      <c r="U601" s="12"/>
      <c r="V601" s="8">
        <v>691186180.86000001</v>
      </c>
      <c r="W601" s="16">
        <v>915694990.39999998</v>
      </c>
      <c r="X601" s="12"/>
      <c r="Y601" s="12"/>
    </row>
    <row r="602" spans="2:25" x14ac:dyDescent="0.3">
      <c r="B602" s="14" t="s">
        <v>55</v>
      </c>
      <c r="C602" s="12"/>
      <c r="D602" s="12"/>
      <c r="E602" s="9" t="s">
        <v>33</v>
      </c>
      <c r="F602" s="14" t="s">
        <v>56</v>
      </c>
      <c r="G602" s="12"/>
      <c r="H602" s="12"/>
      <c r="I602" s="12"/>
      <c r="J602" s="12"/>
      <c r="K602" s="10">
        <v>18778157</v>
      </c>
      <c r="L602" s="10">
        <v>18778157</v>
      </c>
      <c r="M602" s="11">
        <v>0</v>
      </c>
      <c r="N602" s="12"/>
      <c r="O602" s="12"/>
      <c r="P602" s="11">
        <v>2499538.08</v>
      </c>
      <c r="Q602" s="12"/>
      <c r="R602" s="12"/>
      <c r="S602" s="11">
        <v>6889540.4199999999</v>
      </c>
      <c r="T602" s="12"/>
      <c r="U602" s="12"/>
      <c r="V602" s="10">
        <v>6889540.4199999999</v>
      </c>
      <c r="W602" s="11">
        <v>9389078.5</v>
      </c>
      <c r="X602" s="12"/>
      <c r="Y602" s="12"/>
    </row>
    <row r="603" spans="2:25" x14ac:dyDescent="0.3">
      <c r="B603" s="14" t="s">
        <v>57</v>
      </c>
      <c r="C603" s="12"/>
      <c r="D603" s="12"/>
      <c r="E603" s="9" t="s">
        <v>33</v>
      </c>
      <c r="F603" s="14" t="s">
        <v>58</v>
      </c>
      <c r="G603" s="12"/>
      <c r="H603" s="12"/>
      <c r="I603" s="12"/>
      <c r="J603" s="12"/>
      <c r="K603" s="10">
        <v>37556314</v>
      </c>
      <c r="L603" s="10">
        <v>37556314</v>
      </c>
      <c r="M603" s="11">
        <v>0</v>
      </c>
      <c r="N603" s="12"/>
      <c r="O603" s="12"/>
      <c r="P603" s="11">
        <v>4999076.21</v>
      </c>
      <c r="Q603" s="12"/>
      <c r="R603" s="12"/>
      <c r="S603" s="11">
        <v>13779080.789999999</v>
      </c>
      <c r="T603" s="12"/>
      <c r="U603" s="12"/>
      <c r="V603" s="10">
        <v>13779080.789999999</v>
      </c>
      <c r="W603" s="11">
        <v>18778157</v>
      </c>
      <c r="X603" s="12"/>
      <c r="Y603" s="12"/>
    </row>
    <row r="604" spans="2:25" x14ac:dyDescent="0.3">
      <c r="B604" s="14" t="s">
        <v>59</v>
      </c>
      <c r="C604" s="12"/>
      <c r="D604" s="12"/>
      <c r="E604" s="9" t="s">
        <v>33</v>
      </c>
      <c r="F604" s="14" t="s">
        <v>60</v>
      </c>
      <c r="G604" s="12"/>
      <c r="H604" s="12"/>
      <c r="I604" s="12"/>
      <c r="J604" s="12"/>
      <c r="K604" s="10">
        <v>6259386</v>
      </c>
      <c r="L604" s="10">
        <v>6259386</v>
      </c>
      <c r="M604" s="11">
        <v>0</v>
      </c>
      <c r="N604" s="12"/>
      <c r="O604" s="12"/>
      <c r="P604" s="11">
        <v>833179.52</v>
      </c>
      <c r="Q604" s="12"/>
      <c r="R604" s="12"/>
      <c r="S604" s="11">
        <v>2296513.48</v>
      </c>
      <c r="T604" s="12"/>
      <c r="U604" s="12"/>
      <c r="V604" s="10">
        <v>2296513.48</v>
      </c>
      <c r="W604" s="11">
        <v>3129693</v>
      </c>
      <c r="X604" s="12"/>
      <c r="Y604" s="12"/>
    </row>
    <row r="605" spans="2:25" x14ac:dyDescent="0.3">
      <c r="B605" s="14" t="s">
        <v>61</v>
      </c>
      <c r="C605" s="12"/>
      <c r="D605" s="12"/>
      <c r="E605" s="9" t="s">
        <v>33</v>
      </c>
      <c r="F605" s="14" t="s">
        <v>62</v>
      </c>
      <c r="G605" s="12"/>
      <c r="H605" s="12"/>
      <c r="I605" s="12"/>
      <c r="J605" s="12"/>
      <c r="K605" s="10">
        <v>115798634</v>
      </c>
      <c r="L605" s="10">
        <v>115798634</v>
      </c>
      <c r="M605" s="11">
        <v>0</v>
      </c>
      <c r="N605" s="12"/>
      <c r="O605" s="12"/>
      <c r="P605" s="11">
        <v>15413817.890000001</v>
      </c>
      <c r="Q605" s="12"/>
      <c r="R605" s="12"/>
      <c r="S605" s="11">
        <v>42485499.109999999</v>
      </c>
      <c r="T605" s="12"/>
      <c r="U605" s="12"/>
      <c r="V605" s="10">
        <v>42485499.109999999</v>
      </c>
      <c r="W605" s="11">
        <v>57899317</v>
      </c>
      <c r="X605" s="12"/>
      <c r="Y605" s="12"/>
    </row>
    <row r="606" spans="2:25" x14ac:dyDescent="0.3">
      <c r="B606" s="14" t="s">
        <v>45</v>
      </c>
      <c r="C606" s="12"/>
      <c r="D606" s="12"/>
      <c r="E606" s="9" t="s">
        <v>33</v>
      </c>
      <c r="F606" s="14" t="s">
        <v>46</v>
      </c>
      <c r="G606" s="12"/>
      <c r="H606" s="12"/>
      <c r="I606" s="12"/>
      <c r="J606" s="12"/>
      <c r="K606" s="10">
        <v>226204893</v>
      </c>
      <c r="L606" s="10">
        <v>226204893</v>
      </c>
      <c r="M606" s="11">
        <v>0</v>
      </c>
      <c r="N606" s="12"/>
      <c r="O606" s="12"/>
      <c r="P606" s="11">
        <v>0</v>
      </c>
      <c r="Q606" s="12"/>
      <c r="R606" s="12"/>
      <c r="S606" s="11">
        <v>74477870.909999996</v>
      </c>
      <c r="T606" s="12"/>
      <c r="U606" s="12"/>
      <c r="V606" s="10">
        <v>74477870.909999996</v>
      </c>
      <c r="W606" s="11">
        <v>151727022.09</v>
      </c>
      <c r="X606" s="12"/>
      <c r="Y606" s="12"/>
    </row>
    <row r="607" spans="2:25" x14ac:dyDescent="0.3">
      <c r="B607" s="14" t="s">
        <v>32</v>
      </c>
      <c r="C607" s="12"/>
      <c r="D607" s="12"/>
      <c r="E607" s="9" t="s">
        <v>33</v>
      </c>
      <c r="F607" s="14" t="s">
        <v>34</v>
      </c>
      <c r="G607" s="12"/>
      <c r="H607" s="12"/>
      <c r="I607" s="12"/>
      <c r="J607" s="12"/>
      <c r="K607" s="10">
        <v>256100099</v>
      </c>
      <c r="L607" s="10">
        <v>256100099</v>
      </c>
      <c r="M607" s="11">
        <v>0</v>
      </c>
      <c r="N607" s="12"/>
      <c r="O607" s="12"/>
      <c r="P607" s="11">
        <v>0</v>
      </c>
      <c r="Q607" s="12"/>
      <c r="R607" s="12"/>
      <c r="S607" s="11">
        <v>75980622.120000005</v>
      </c>
      <c r="T607" s="12"/>
      <c r="U607" s="12"/>
      <c r="V607" s="10">
        <v>75980622.120000005</v>
      </c>
      <c r="W607" s="11">
        <v>180119476.88</v>
      </c>
      <c r="X607" s="12"/>
      <c r="Y607" s="12"/>
    </row>
    <row r="608" spans="2:25" x14ac:dyDescent="0.3">
      <c r="B608" s="14" t="s">
        <v>35</v>
      </c>
      <c r="C608" s="12"/>
      <c r="D608" s="12"/>
      <c r="E608" s="9" t="s">
        <v>33</v>
      </c>
      <c r="F608" s="14" t="s">
        <v>36</v>
      </c>
      <c r="G608" s="12"/>
      <c r="H608" s="12"/>
      <c r="I608" s="12"/>
      <c r="J608" s="12"/>
      <c r="K608" s="10">
        <v>140570817</v>
      </c>
      <c r="L608" s="10">
        <v>140570817</v>
      </c>
      <c r="M608" s="11">
        <v>0</v>
      </c>
      <c r="N608" s="12"/>
      <c r="O608" s="12"/>
      <c r="P608" s="11">
        <v>0</v>
      </c>
      <c r="Q608" s="12"/>
      <c r="R608" s="12"/>
      <c r="S608" s="11">
        <v>43705041.390000001</v>
      </c>
      <c r="T608" s="12"/>
      <c r="U608" s="12"/>
      <c r="V608" s="10">
        <v>43705041.390000001</v>
      </c>
      <c r="W608" s="11">
        <v>96865775.609999999</v>
      </c>
      <c r="X608" s="12"/>
      <c r="Y608" s="12"/>
    </row>
    <row r="609" spans="2:25" x14ac:dyDescent="0.3">
      <c r="B609" s="14" t="s">
        <v>39</v>
      </c>
      <c r="C609" s="12"/>
      <c r="D609" s="12"/>
      <c r="E609" s="9" t="s">
        <v>33</v>
      </c>
      <c r="F609" s="14" t="s">
        <v>40</v>
      </c>
      <c r="G609" s="12"/>
      <c r="H609" s="12"/>
      <c r="I609" s="12"/>
      <c r="J609" s="12"/>
      <c r="K609" s="10">
        <v>1742500</v>
      </c>
      <c r="L609" s="10">
        <v>1742500</v>
      </c>
      <c r="M609" s="11">
        <v>0</v>
      </c>
      <c r="N609" s="12"/>
      <c r="O609" s="12"/>
      <c r="P609" s="11">
        <v>0</v>
      </c>
      <c r="Q609" s="12"/>
      <c r="R609" s="12"/>
      <c r="S609" s="11">
        <v>268859.87</v>
      </c>
      <c r="T609" s="12"/>
      <c r="U609" s="12"/>
      <c r="V609" s="10">
        <v>268859.87</v>
      </c>
      <c r="W609" s="11">
        <v>1473640.13</v>
      </c>
      <c r="X609" s="12"/>
      <c r="Y609" s="12"/>
    </row>
    <row r="610" spans="2:25" x14ac:dyDescent="0.3">
      <c r="B610" s="14" t="s">
        <v>41</v>
      </c>
      <c r="C610" s="12"/>
      <c r="D610" s="12"/>
      <c r="E610" s="9" t="s">
        <v>33</v>
      </c>
      <c r="F610" s="14" t="s">
        <v>42</v>
      </c>
      <c r="G610" s="12"/>
      <c r="H610" s="12"/>
      <c r="I610" s="12"/>
      <c r="J610" s="12"/>
      <c r="K610" s="10">
        <v>30733644</v>
      </c>
      <c r="L610" s="10">
        <v>30733644</v>
      </c>
      <c r="M610" s="11">
        <v>0</v>
      </c>
      <c r="N610" s="12"/>
      <c r="O610" s="12"/>
      <c r="P610" s="11">
        <v>0</v>
      </c>
      <c r="Q610" s="12"/>
      <c r="R610" s="12"/>
      <c r="S610" s="11">
        <v>27348190.57</v>
      </c>
      <c r="T610" s="12"/>
      <c r="U610" s="12"/>
      <c r="V610" s="10">
        <v>27348190.57</v>
      </c>
      <c r="W610" s="11">
        <v>3385453.43</v>
      </c>
      <c r="X610" s="12"/>
      <c r="Y610" s="12"/>
    </row>
    <row r="611" spans="2:25" x14ac:dyDescent="0.3">
      <c r="B611" s="14" t="s">
        <v>270</v>
      </c>
      <c r="C611" s="12"/>
      <c r="D611" s="12"/>
      <c r="E611" s="9" t="s">
        <v>33</v>
      </c>
      <c r="F611" s="14" t="s">
        <v>271</v>
      </c>
      <c r="G611" s="12"/>
      <c r="H611" s="12"/>
      <c r="I611" s="12"/>
      <c r="J611" s="12"/>
      <c r="K611" s="10">
        <v>44254800</v>
      </c>
      <c r="L611" s="10">
        <v>44254800</v>
      </c>
      <c r="M611" s="11">
        <v>0</v>
      </c>
      <c r="N611" s="12"/>
      <c r="O611" s="12"/>
      <c r="P611" s="11">
        <v>0</v>
      </c>
      <c r="Q611" s="12"/>
      <c r="R611" s="12"/>
      <c r="S611" s="11">
        <v>20759961.690000001</v>
      </c>
      <c r="T611" s="12"/>
      <c r="U611" s="12"/>
      <c r="V611" s="10">
        <v>20759961.690000001</v>
      </c>
      <c r="W611" s="11">
        <v>23494838.309999999</v>
      </c>
      <c r="X611" s="12"/>
      <c r="Y611" s="12"/>
    </row>
    <row r="612" spans="2:25" x14ac:dyDescent="0.3">
      <c r="B612" s="14" t="s">
        <v>43</v>
      </c>
      <c r="C612" s="12"/>
      <c r="D612" s="12"/>
      <c r="E612" s="9" t="s">
        <v>33</v>
      </c>
      <c r="F612" s="14" t="s">
        <v>44</v>
      </c>
      <c r="G612" s="12"/>
      <c r="H612" s="12"/>
      <c r="I612" s="12"/>
      <c r="J612" s="12"/>
      <c r="K612" s="10">
        <v>465884699</v>
      </c>
      <c r="L612" s="10">
        <v>465884699</v>
      </c>
      <c r="M612" s="11">
        <v>0</v>
      </c>
      <c r="N612" s="12"/>
      <c r="O612" s="12"/>
      <c r="P612" s="11">
        <v>0</v>
      </c>
      <c r="Q612" s="12"/>
      <c r="R612" s="12"/>
      <c r="S612" s="11">
        <v>215100458.36000001</v>
      </c>
      <c r="T612" s="12"/>
      <c r="U612" s="12"/>
      <c r="V612" s="10">
        <v>215100458.36000001</v>
      </c>
      <c r="W612" s="11">
        <v>250784240.63999999</v>
      </c>
      <c r="X612" s="12"/>
      <c r="Y612" s="12"/>
    </row>
    <row r="613" spans="2:25" x14ac:dyDescent="0.3">
      <c r="B613" s="14" t="s">
        <v>47</v>
      </c>
      <c r="C613" s="12"/>
      <c r="D613" s="12"/>
      <c r="E613" s="9" t="s">
        <v>33</v>
      </c>
      <c r="F613" s="14" t="s">
        <v>48</v>
      </c>
      <c r="G613" s="12"/>
      <c r="H613" s="12"/>
      <c r="I613" s="12"/>
      <c r="J613" s="12"/>
      <c r="K613" s="10">
        <v>85835018</v>
      </c>
      <c r="L613" s="10">
        <v>85835018</v>
      </c>
      <c r="M613" s="11">
        <v>0</v>
      </c>
      <c r="N613" s="12"/>
      <c r="O613" s="12"/>
      <c r="P613" s="11">
        <v>0</v>
      </c>
      <c r="Q613" s="12"/>
      <c r="R613" s="12"/>
      <c r="S613" s="11">
        <v>84991698.189999998</v>
      </c>
      <c r="T613" s="12"/>
      <c r="U613" s="12"/>
      <c r="V613" s="10">
        <v>84991698.189999998</v>
      </c>
      <c r="W613" s="11">
        <v>843319.81</v>
      </c>
      <c r="X613" s="12"/>
      <c r="Y613" s="12"/>
    </row>
    <row r="614" spans="2:25" x14ac:dyDescent="0.3">
      <c r="B614" s="14" t="s">
        <v>49</v>
      </c>
      <c r="C614" s="12"/>
      <c r="D614" s="12"/>
      <c r="E614" s="9" t="s">
        <v>33</v>
      </c>
      <c r="F614" s="14" t="s">
        <v>50</v>
      </c>
      <c r="G614" s="12"/>
      <c r="H614" s="12"/>
      <c r="I614" s="12"/>
      <c r="J614" s="12"/>
      <c r="K614" s="10">
        <v>104323094</v>
      </c>
      <c r="L614" s="10">
        <v>104323094</v>
      </c>
      <c r="M614" s="11">
        <v>0</v>
      </c>
      <c r="N614" s="12"/>
      <c r="O614" s="12"/>
      <c r="P614" s="11">
        <v>0</v>
      </c>
      <c r="Q614" s="12"/>
      <c r="R614" s="12"/>
      <c r="S614" s="11">
        <v>0</v>
      </c>
      <c r="T614" s="12"/>
      <c r="U614" s="12"/>
      <c r="V614" s="10">
        <v>0</v>
      </c>
      <c r="W614" s="11">
        <v>104323094</v>
      </c>
      <c r="X614" s="12"/>
      <c r="Y614" s="12"/>
    </row>
    <row r="615" spans="2:25" x14ac:dyDescent="0.3">
      <c r="B615" s="14" t="s">
        <v>37</v>
      </c>
      <c r="C615" s="12"/>
      <c r="D615" s="12"/>
      <c r="E615" s="9" t="s">
        <v>33</v>
      </c>
      <c r="F615" s="14" t="s">
        <v>38</v>
      </c>
      <c r="G615" s="12"/>
      <c r="H615" s="12"/>
      <c r="I615" s="12"/>
      <c r="J615" s="12"/>
      <c r="K615" s="10">
        <v>550659</v>
      </c>
      <c r="L615" s="10">
        <v>550659</v>
      </c>
      <c r="M615" s="11">
        <v>0</v>
      </c>
      <c r="N615" s="12"/>
      <c r="O615" s="12"/>
      <c r="P615" s="11">
        <v>0</v>
      </c>
      <c r="Q615" s="12"/>
      <c r="R615" s="12"/>
      <c r="S615" s="11">
        <v>0</v>
      </c>
      <c r="T615" s="12"/>
      <c r="U615" s="12"/>
      <c r="V615" s="10">
        <v>0</v>
      </c>
      <c r="W615" s="11">
        <v>550659</v>
      </c>
      <c r="X615" s="12"/>
      <c r="Y615" s="12"/>
    </row>
    <row r="616" spans="2:25" x14ac:dyDescent="0.3">
      <c r="B616" s="14" t="s">
        <v>51</v>
      </c>
      <c r="C616" s="12"/>
      <c r="D616" s="12"/>
      <c r="E616" s="9" t="s">
        <v>33</v>
      </c>
      <c r="F616" s="14" t="s">
        <v>52</v>
      </c>
      <c r="G616" s="12"/>
      <c r="H616" s="12"/>
      <c r="I616" s="12"/>
      <c r="J616" s="12"/>
      <c r="K616" s="10">
        <v>179769556</v>
      </c>
      <c r="L616" s="10">
        <v>179769556</v>
      </c>
      <c r="M616" s="11">
        <v>0</v>
      </c>
      <c r="N616" s="12"/>
      <c r="O616" s="12"/>
      <c r="P616" s="11">
        <v>106199342.16</v>
      </c>
      <c r="Q616" s="12"/>
      <c r="R616" s="12"/>
      <c r="S616" s="11">
        <v>73570213.840000004</v>
      </c>
      <c r="T616" s="12"/>
      <c r="U616" s="12"/>
      <c r="V616" s="10">
        <v>73570213.840000004</v>
      </c>
      <c r="W616" s="11">
        <v>0</v>
      </c>
      <c r="X616" s="12"/>
      <c r="Y616" s="12"/>
    </row>
    <row r="617" spans="2:25" x14ac:dyDescent="0.3">
      <c r="B617" s="14" t="s">
        <v>53</v>
      </c>
      <c r="C617" s="12"/>
      <c r="D617" s="12"/>
      <c r="E617" s="9" t="s">
        <v>33</v>
      </c>
      <c r="F617" s="14" t="s">
        <v>54</v>
      </c>
      <c r="G617" s="12"/>
      <c r="H617" s="12"/>
      <c r="I617" s="12"/>
      <c r="J617" s="12"/>
      <c r="K617" s="10">
        <v>25862450</v>
      </c>
      <c r="L617" s="10">
        <v>25862450</v>
      </c>
      <c r="M617" s="11">
        <v>0</v>
      </c>
      <c r="N617" s="12"/>
      <c r="O617" s="12"/>
      <c r="P617" s="11">
        <v>2458271.04</v>
      </c>
      <c r="Q617" s="12"/>
      <c r="R617" s="12"/>
      <c r="S617" s="11">
        <v>10472953.960000001</v>
      </c>
      <c r="T617" s="12"/>
      <c r="U617" s="12"/>
      <c r="V617" s="10">
        <v>9532630.1199999992</v>
      </c>
      <c r="W617" s="11">
        <v>12931225</v>
      </c>
      <c r="X617" s="12"/>
      <c r="Y617" s="12"/>
    </row>
    <row r="618" spans="2:25" x14ac:dyDescent="0.3">
      <c r="B618" s="15" t="s">
        <v>63</v>
      </c>
      <c r="C618" s="12"/>
      <c r="D618" s="12"/>
      <c r="E618" s="7" t="s">
        <v>28</v>
      </c>
      <c r="F618" s="15" t="s">
        <v>64</v>
      </c>
      <c r="G618" s="12"/>
      <c r="H618" s="12"/>
      <c r="I618" s="12"/>
      <c r="J618" s="12"/>
      <c r="K618" s="8">
        <v>421293568</v>
      </c>
      <c r="L618" s="8">
        <v>421293568</v>
      </c>
      <c r="M618" s="16">
        <v>423.44</v>
      </c>
      <c r="N618" s="12"/>
      <c r="O618" s="12"/>
      <c r="P618" s="16">
        <v>195640398.61000001</v>
      </c>
      <c r="Q618" s="12"/>
      <c r="R618" s="12"/>
      <c r="S618" s="16">
        <v>72587373.680000007</v>
      </c>
      <c r="T618" s="12"/>
      <c r="U618" s="12"/>
      <c r="V618" s="8">
        <v>72568003.859999999</v>
      </c>
      <c r="W618" s="16">
        <v>153065372.27000001</v>
      </c>
      <c r="X618" s="12"/>
      <c r="Y618" s="12"/>
    </row>
    <row r="619" spans="2:25" x14ac:dyDescent="0.3">
      <c r="B619" s="14" t="s">
        <v>93</v>
      </c>
      <c r="C619" s="12"/>
      <c r="D619" s="12"/>
      <c r="E619" s="9" t="s">
        <v>33</v>
      </c>
      <c r="F619" s="14" t="s">
        <v>94</v>
      </c>
      <c r="G619" s="12"/>
      <c r="H619" s="12"/>
      <c r="I619" s="12"/>
      <c r="J619" s="12"/>
      <c r="K619" s="10">
        <v>27059388</v>
      </c>
      <c r="L619" s="10">
        <v>27059388</v>
      </c>
      <c r="M619" s="11">
        <v>0</v>
      </c>
      <c r="N619" s="12"/>
      <c r="O619" s="12"/>
      <c r="P619" s="11">
        <v>1573396.21</v>
      </c>
      <c r="Q619" s="12"/>
      <c r="R619" s="12"/>
      <c r="S619" s="11">
        <v>783420.99</v>
      </c>
      <c r="T619" s="12"/>
      <c r="U619" s="12"/>
      <c r="V619" s="10">
        <v>783420.99</v>
      </c>
      <c r="W619" s="11">
        <v>24702570.800000001</v>
      </c>
      <c r="X619" s="12"/>
      <c r="Y619" s="12"/>
    </row>
    <row r="620" spans="2:25" x14ac:dyDescent="0.3">
      <c r="B620" s="14" t="s">
        <v>107</v>
      </c>
      <c r="C620" s="12"/>
      <c r="D620" s="12"/>
      <c r="E620" s="9" t="s">
        <v>33</v>
      </c>
      <c r="F620" s="14" t="s">
        <v>108</v>
      </c>
      <c r="G620" s="12"/>
      <c r="H620" s="12"/>
      <c r="I620" s="12"/>
      <c r="J620" s="12"/>
      <c r="K620" s="10">
        <v>45354587</v>
      </c>
      <c r="L620" s="10">
        <v>45354587</v>
      </c>
      <c r="M620" s="11">
        <v>423.44</v>
      </c>
      <c r="N620" s="12"/>
      <c r="O620" s="12"/>
      <c r="P620" s="11">
        <v>9291636.1500000004</v>
      </c>
      <c r="Q620" s="12"/>
      <c r="R620" s="12"/>
      <c r="S620" s="11">
        <v>2048114.81</v>
      </c>
      <c r="T620" s="12"/>
      <c r="U620" s="12"/>
      <c r="V620" s="10">
        <v>2048114.81</v>
      </c>
      <c r="W620" s="11">
        <v>34014412.600000001</v>
      </c>
      <c r="X620" s="12"/>
      <c r="Y620" s="12"/>
    </row>
    <row r="621" spans="2:25" x14ac:dyDescent="0.3">
      <c r="B621" s="14" t="s">
        <v>83</v>
      </c>
      <c r="C621" s="12"/>
      <c r="D621" s="12"/>
      <c r="E621" s="9" t="s">
        <v>33</v>
      </c>
      <c r="F621" s="14" t="s">
        <v>84</v>
      </c>
      <c r="G621" s="12"/>
      <c r="H621" s="12"/>
      <c r="I621" s="12"/>
      <c r="J621" s="12"/>
      <c r="K621" s="10">
        <v>1080000</v>
      </c>
      <c r="L621" s="10">
        <v>1080000</v>
      </c>
      <c r="M621" s="11">
        <v>0</v>
      </c>
      <c r="N621" s="12"/>
      <c r="O621" s="12"/>
      <c r="P621" s="11">
        <v>461292.34</v>
      </c>
      <c r="Q621" s="12"/>
      <c r="R621" s="12"/>
      <c r="S621" s="11">
        <v>78707.66</v>
      </c>
      <c r="T621" s="12"/>
      <c r="U621" s="12"/>
      <c r="V621" s="10">
        <v>78707.66</v>
      </c>
      <c r="W621" s="11">
        <v>540000</v>
      </c>
      <c r="X621" s="12"/>
      <c r="Y621" s="12"/>
    </row>
    <row r="622" spans="2:25" x14ac:dyDescent="0.3">
      <c r="B622" s="14" t="s">
        <v>65</v>
      </c>
      <c r="C622" s="12"/>
      <c r="D622" s="12"/>
      <c r="E622" s="9" t="s">
        <v>33</v>
      </c>
      <c r="F622" s="14" t="s">
        <v>66</v>
      </c>
      <c r="G622" s="12"/>
      <c r="H622" s="12"/>
      <c r="I622" s="12"/>
      <c r="J622" s="12"/>
      <c r="K622" s="10">
        <v>5000000</v>
      </c>
      <c r="L622" s="10">
        <v>5000000</v>
      </c>
      <c r="M622" s="11">
        <v>0</v>
      </c>
      <c r="N622" s="12"/>
      <c r="O622" s="12"/>
      <c r="P622" s="11">
        <v>3550000</v>
      </c>
      <c r="Q622" s="12"/>
      <c r="R622" s="12"/>
      <c r="S622" s="11">
        <v>0</v>
      </c>
      <c r="T622" s="12"/>
      <c r="U622" s="12"/>
      <c r="V622" s="10">
        <v>0</v>
      </c>
      <c r="W622" s="11">
        <v>1450000</v>
      </c>
      <c r="X622" s="12"/>
      <c r="Y622" s="12"/>
    </row>
    <row r="623" spans="2:25" x14ac:dyDescent="0.3">
      <c r="B623" s="14" t="s">
        <v>127</v>
      </c>
      <c r="C623" s="12"/>
      <c r="D623" s="12"/>
      <c r="E623" s="9" t="s">
        <v>33</v>
      </c>
      <c r="F623" s="14" t="s">
        <v>128</v>
      </c>
      <c r="G623" s="12"/>
      <c r="H623" s="12"/>
      <c r="I623" s="12"/>
      <c r="J623" s="12"/>
      <c r="K623" s="10">
        <v>101485397</v>
      </c>
      <c r="L623" s="10">
        <v>89697397</v>
      </c>
      <c r="M623" s="11">
        <v>0</v>
      </c>
      <c r="N623" s="12"/>
      <c r="O623" s="12"/>
      <c r="P623" s="11">
        <v>36504490.600000001</v>
      </c>
      <c r="Q623" s="12"/>
      <c r="R623" s="12"/>
      <c r="S623" s="11">
        <v>21045088.890000001</v>
      </c>
      <c r="T623" s="12"/>
      <c r="U623" s="12"/>
      <c r="V623" s="10">
        <v>21045088.890000001</v>
      </c>
      <c r="W623" s="11">
        <v>32147817.510000002</v>
      </c>
      <c r="X623" s="12"/>
      <c r="Y623" s="12"/>
    </row>
    <row r="624" spans="2:25" x14ac:dyDescent="0.3">
      <c r="B624" s="14" t="s">
        <v>71</v>
      </c>
      <c r="C624" s="12"/>
      <c r="D624" s="12"/>
      <c r="E624" s="9" t="s">
        <v>33</v>
      </c>
      <c r="F624" s="14" t="s">
        <v>72</v>
      </c>
      <c r="G624" s="12"/>
      <c r="H624" s="12"/>
      <c r="I624" s="12"/>
      <c r="J624" s="12"/>
      <c r="K624" s="10">
        <v>20520000</v>
      </c>
      <c r="L624" s="10">
        <v>25770000</v>
      </c>
      <c r="M624" s="11">
        <v>0</v>
      </c>
      <c r="N624" s="12"/>
      <c r="O624" s="12"/>
      <c r="P624" s="11">
        <v>12858084.789999999</v>
      </c>
      <c r="Q624" s="12"/>
      <c r="R624" s="12"/>
      <c r="S624" s="11">
        <v>7141915.21</v>
      </c>
      <c r="T624" s="12"/>
      <c r="U624" s="12"/>
      <c r="V624" s="10">
        <v>7141915.21</v>
      </c>
      <c r="W624" s="11">
        <v>5770000</v>
      </c>
      <c r="X624" s="12"/>
      <c r="Y624" s="12"/>
    </row>
    <row r="625" spans="2:25" x14ac:dyDescent="0.3">
      <c r="B625" s="14" t="s">
        <v>125</v>
      </c>
      <c r="C625" s="12"/>
      <c r="D625" s="12"/>
      <c r="E625" s="9" t="s">
        <v>33</v>
      </c>
      <c r="F625" s="14" t="s">
        <v>126</v>
      </c>
      <c r="G625" s="12"/>
      <c r="H625" s="12"/>
      <c r="I625" s="12"/>
      <c r="J625" s="12"/>
      <c r="K625" s="10">
        <v>4014972</v>
      </c>
      <c r="L625" s="10">
        <v>8014972</v>
      </c>
      <c r="M625" s="11">
        <v>0</v>
      </c>
      <c r="N625" s="12"/>
      <c r="O625" s="12"/>
      <c r="P625" s="11">
        <v>14972</v>
      </c>
      <c r="Q625" s="12"/>
      <c r="R625" s="12"/>
      <c r="S625" s="11">
        <v>0</v>
      </c>
      <c r="T625" s="12"/>
      <c r="U625" s="12"/>
      <c r="V625" s="10">
        <v>0</v>
      </c>
      <c r="W625" s="11">
        <v>8000000</v>
      </c>
      <c r="X625" s="12"/>
      <c r="Y625" s="12"/>
    </row>
    <row r="626" spans="2:25" x14ac:dyDescent="0.3">
      <c r="B626" s="14" t="s">
        <v>264</v>
      </c>
      <c r="C626" s="12"/>
      <c r="D626" s="12"/>
      <c r="E626" s="9" t="s">
        <v>33</v>
      </c>
      <c r="F626" s="14" t="s">
        <v>265</v>
      </c>
      <c r="G626" s="12"/>
      <c r="H626" s="12"/>
      <c r="I626" s="12"/>
      <c r="J626" s="12"/>
      <c r="K626" s="10">
        <v>1750000</v>
      </c>
      <c r="L626" s="10">
        <v>0</v>
      </c>
      <c r="M626" s="11">
        <v>0</v>
      </c>
      <c r="N626" s="12"/>
      <c r="O626" s="12"/>
      <c r="P626" s="11">
        <v>0</v>
      </c>
      <c r="Q626" s="12"/>
      <c r="R626" s="12"/>
      <c r="S626" s="11">
        <v>0</v>
      </c>
      <c r="T626" s="12"/>
      <c r="U626" s="12"/>
      <c r="V626" s="10">
        <v>0</v>
      </c>
      <c r="W626" s="11">
        <v>0</v>
      </c>
      <c r="X626" s="12"/>
      <c r="Y626" s="12"/>
    </row>
    <row r="627" spans="2:25" x14ac:dyDescent="0.3">
      <c r="B627" s="14" t="s">
        <v>79</v>
      </c>
      <c r="C627" s="12"/>
      <c r="D627" s="12"/>
      <c r="E627" s="9" t="s">
        <v>33</v>
      </c>
      <c r="F627" s="14" t="s">
        <v>80</v>
      </c>
      <c r="G627" s="12"/>
      <c r="H627" s="12"/>
      <c r="I627" s="12"/>
      <c r="J627" s="12"/>
      <c r="K627" s="10">
        <v>106386613</v>
      </c>
      <c r="L627" s="10">
        <v>106261613</v>
      </c>
      <c r="M627" s="11">
        <v>0</v>
      </c>
      <c r="N627" s="12"/>
      <c r="O627" s="12"/>
      <c r="P627" s="11">
        <v>70372579.939999998</v>
      </c>
      <c r="Q627" s="12"/>
      <c r="R627" s="12"/>
      <c r="S627" s="11">
        <v>34330733.369999997</v>
      </c>
      <c r="T627" s="12"/>
      <c r="U627" s="12"/>
      <c r="V627" s="10">
        <v>34311363.549999997</v>
      </c>
      <c r="W627" s="11">
        <v>1558299.69</v>
      </c>
      <c r="X627" s="12"/>
      <c r="Y627" s="12"/>
    </row>
    <row r="628" spans="2:25" x14ac:dyDescent="0.3">
      <c r="B628" s="14" t="s">
        <v>99</v>
      </c>
      <c r="C628" s="12"/>
      <c r="D628" s="12"/>
      <c r="E628" s="9" t="s">
        <v>33</v>
      </c>
      <c r="F628" s="14" t="s">
        <v>100</v>
      </c>
      <c r="G628" s="12"/>
      <c r="H628" s="12"/>
      <c r="I628" s="12"/>
      <c r="J628" s="12"/>
      <c r="K628" s="10">
        <v>15261187</v>
      </c>
      <c r="L628" s="10">
        <v>19261187</v>
      </c>
      <c r="M628" s="11">
        <v>0</v>
      </c>
      <c r="N628" s="12"/>
      <c r="O628" s="12"/>
      <c r="P628" s="11">
        <v>7823205.7000000002</v>
      </c>
      <c r="Q628" s="12"/>
      <c r="R628" s="12"/>
      <c r="S628" s="11">
        <v>3411692.19</v>
      </c>
      <c r="T628" s="12"/>
      <c r="U628" s="12"/>
      <c r="V628" s="10">
        <v>3411692.19</v>
      </c>
      <c r="W628" s="11">
        <v>8026289.1100000003</v>
      </c>
      <c r="X628" s="12"/>
      <c r="Y628" s="12"/>
    </row>
    <row r="629" spans="2:25" x14ac:dyDescent="0.3">
      <c r="B629" s="14" t="s">
        <v>105</v>
      </c>
      <c r="C629" s="12"/>
      <c r="D629" s="12"/>
      <c r="E629" s="9" t="s">
        <v>33</v>
      </c>
      <c r="F629" s="14" t="s">
        <v>106</v>
      </c>
      <c r="G629" s="12"/>
      <c r="H629" s="12"/>
      <c r="I629" s="12"/>
      <c r="J629" s="12"/>
      <c r="K629" s="10">
        <v>1600000</v>
      </c>
      <c r="L629" s="10">
        <v>1600000</v>
      </c>
      <c r="M629" s="11">
        <v>0</v>
      </c>
      <c r="N629" s="12"/>
      <c r="O629" s="12"/>
      <c r="P629" s="11">
        <v>370600</v>
      </c>
      <c r="Q629" s="12"/>
      <c r="R629" s="12"/>
      <c r="S629" s="11">
        <v>124400</v>
      </c>
      <c r="T629" s="12"/>
      <c r="U629" s="12"/>
      <c r="V629" s="10">
        <v>124400</v>
      </c>
      <c r="W629" s="11">
        <v>1105000</v>
      </c>
      <c r="X629" s="12"/>
      <c r="Y629" s="12"/>
    </row>
    <row r="630" spans="2:25" x14ac:dyDescent="0.3">
      <c r="B630" s="14" t="s">
        <v>85</v>
      </c>
      <c r="C630" s="12"/>
      <c r="D630" s="12"/>
      <c r="E630" s="9" t="s">
        <v>33</v>
      </c>
      <c r="F630" s="14" t="s">
        <v>86</v>
      </c>
      <c r="G630" s="12"/>
      <c r="H630" s="12"/>
      <c r="I630" s="12"/>
      <c r="J630" s="12"/>
      <c r="K630" s="10">
        <v>7200000</v>
      </c>
      <c r="L630" s="10">
        <v>7200000</v>
      </c>
      <c r="M630" s="11">
        <v>0</v>
      </c>
      <c r="N630" s="12"/>
      <c r="O630" s="12"/>
      <c r="P630" s="11">
        <v>2743579.87</v>
      </c>
      <c r="Q630" s="12"/>
      <c r="R630" s="12"/>
      <c r="S630" s="11">
        <v>856420.13</v>
      </c>
      <c r="T630" s="12"/>
      <c r="U630" s="12"/>
      <c r="V630" s="10">
        <v>856420.13</v>
      </c>
      <c r="W630" s="11">
        <v>3600000</v>
      </c>
      <c r="X630" s="12"/>
      <c r="Y630" s="12"/>
    </row>
    <row r="631" spans="2:25" x14ac:dyDescent="0.3">
      <c r="B631" s="14" t="s">
        <v>272</v>
      </c>
      <c r="C631" s="12"/>
      <c r="D631" s="12"/>
      <c r="E631" s="9" t="s">
        <v>33</v>
      </c>
      <c r="F631" s="14" t="s">
        <v>273</v>
      </c>
      <c r="G631" s="12"/>
      <c r="H631" s="12"/>
      <c r="I631" s="12"/>
      <c r="J631" s="12"/>
      <c r="K631" s="10">
        <v>4815000</v>
      </c>
      <c r="L631" s="10">
        <v>4815000</v>
      </c>
      <c r="M631" s="11">
        <v>0</v>
      </c>
      <c r="N631" s="12"/>
      <c r="O631" s="12"/>
      <c r="P631" s="11">
        <v>432515.5</v>
      </c>
      <c r="Q631" s="12"/>
      <c r="R631" s="12"/>
      <c r="S631" s="11">
        <v>562484.5</v>
      </c>
      <c r="T631" s="12"/>
      <c r="U631" s="12"/>
      <c r="V631" s="10">
        <v>562484.5</v>
      </c>
      <c r="W631" s="11">
        <v>3820000</v>
      </c>
      <c r="X631" s="12"/>
      <c r="Y631" s="12"/>
    </row>
    <row r="632" spans="2:25" x14ac:dyDescent="0.3">
      <c r="B632" s="14" t="s">
        <v>101</v>
      </c>
      <c r="C632" s="12"/>
      <c r="D632" s="12"/>
      <c r="E632" s="9" t="s">
        <v>33</v>
      </c>
      <c r="F632" s="14" t="s">
        <v>102</v>
      </c>
      <c r="G632" s="12"/>
      <c r="H632" s="12"/>
      <c r="I632" s="12"/>
      <c r="J632" s="12"/>
      <c r="K632" s="10">
        <v>0</v>
      </c>
      <c r="L632" s="10">
        <v>0</v>
      </c>
      <c r="M632" s="11">
        <v>0</v>
      </c>
      <c r="N632" s="12"/>
      <c r="O632" s="12"/>
      <c r="P632" s="11">
        <v>0</v>
      </c>
      <c r="Q632" s="12"/>
      <c r="R632" s="12"/>
      <c r="S632" s="11">
        <v>0</v>
      </c>
      <c r="T632" s="12"/>
      <c r="U632" s="12"/>
      <c r="V632" s="10">
        <v>0</v>
      </c>
      <c r="W632" s="11">
        <v>0</v>
      </c>
      <c r="X632" s="12"/>
      <c r="Y632" s="12"/>
    </row>
    <row r="633" spans="2:25" x14ac:dyDescent="0.3">
      <c r="B633" s="14" t="s">
        <v>119</v>
      </c>
      <c r="C633" s="12"/>
      <c r="D633" s="12"/>
      <c r="E633" s="9" t="s">
        <v>33</v>
      </c>
      <c r="F633" s="14" t="s">
        <v>120</v>
      </c>
      <c r="G633" s="12"/>
      <c r="H633" s="12"/>
      <c r="I633" s="12"/>
      <c r="J633" s="12"/>
      <c r="K633" s="10">
        <v>0</v>
      </c>
      <c r="L633" s="10">
        <v>250000</v>
      </c>
      <c r="M633" s="11">
        <v>0</v>
      </c>
      <c r="N633" s="12"/>
      <c r="O633" s="12"/>
      <c r="P633" s="11">
        <v>250000</v>
      </c>
      <c r="Q633" s="12"/>
      <c r="R633" s="12"/>
      <c r="S633" s="11">
        <v>0</v>
      </c>
      <c r="T633" s="12"/>
      <c r="U633" s="12"/>
      <c r="V633" s="10">
        <v>0</v>
      </c>
      <c r="W633" s="11">
        <v>0</v>
      </c>
      <c r="X633" s="12"/>
      <c r="Y633" s="12"/>
    </row>
    <row r="634" spans="2:25" x14ac:dyDescent="0.3">
      <c r="B634" s="14" t="s">
        <v>131</v>
      </c>
      <c r="C634" s="12"/>
      <c r="D634" s="12"/>
      <c r="E634" s="9" t="s">
        <v>33</v>
      </c>
      <c r="F634" s="14" t="s">
        <v>132</v>
      </c>
      <c r="G634" s="12"/>
      <c r="H634" s="12"/>
      <c r="I634" s="12"/>
      <c r="J634" s="12"/>
      <c r="K634" s="10">
        <v>50000</v>
      </c>
      <c r="L634" s="10">
        <v>50000</v>
      </c>
      <c r="M634" s="11">
        <v>0</v>
      </c>
      <c r="N634" s="12"/>
      <c r="O634" s="12"/>
      <c r="P634" s="11">
        <v>7000</v>
      </c>
      <c r="Q634" s="12"/>
      <c r="R634" s="12"/>
      <c r="S634" s="11">
        <v>43000</v>
      </c>
      <c r="T634" s="12"/>
      <c r="U634" s="12"/>
      <c r="V634" s="10">
        <v>43000</v>
      </c>
      <c r="W634" s="11">
        <v>0</v>
      </c>
      <c r="X634" s="12"/>
      <c r="Y634" s="12"/>
    </row>
    <row r="635" spans="2:25" x14ac:dyDescent="0.3">
      <c r="B635" s="14" t="s">
        <v>117</v>
      </c>
      <c r="C635" s="12"/>
      <c r="D635" s="12"/>
      <c r="E635" s="9" t="s">
        <v>33</v>
      </c>
      <c r="F635" s="14" t="s">
        <v>118</v>
      </c>
      <c r="G635" s="12"/>
      <c r="H635" s="12"/>
      <c r="I635" s="12"/>
      <c r="J635" s="12"/>
      <c r="K635" s="10">
        <v>500000</v>
      </c>
      <c r="L635" s="10">
        <v>500000</v>
      </c>
      <c r="M635" s="11">
        <v>0</v>
      </c>
      <c r="N635" s="12"/>
      <c r="O635" s="12"/>
      <c r="P635" s="11">
        <v>125000</v>
      </c>
      <c r="Q635" s="12"/>
      <c r="R635" s="12"/>
      <c r="S635" s="11">
        <v>0</v>
      </c>
      <c r="T635" s="12"/>
      <c r="U635" s="12"/>
      <c r="V635" s="10">
        <v>0</v>
      </c>
      <c r="W635" s="11">
        <v>375000</v>
      </c>
      <c r="X635" s="12"/>
      <c r="Y635" s="12"/>
    </row>
    <row r="636" spans="2:25" x14ac:dyDescent="0.3">
      <c r="B636" s="14" t="s">
        <v>67</v>
      </c>
      <c r="C636" s="12"/>
      <c r="D636" s="12"/>
      <c r="E636" s="9" t="s">
        <v>33</v>
      </c>
      <c r="F636" s="14" t="s">
        <v>68</v>
      </c>
      <c r="G636" s="12"/>
      <c r="H636" s="12"/>
      <c r="I636" s="12"/>
      <c r="J636" s="12"/>
      <c r="K636" s="10">
        <v>6691230</v>
      </c>
      <c r="L636" s="10">
        <v>6691230</v>
      </c>
      <c r="M636" s="11">
        <v>0</v>
      </c>
      <c r="N636" s="12"/>
      <c r="O636" s="12"/>
      <c r="P636" s="11">
        <v>6691230</v>
      </c>
      <c r="Q636" s="12"/>
      <c r="R636" s="12"/>
      <c r="S636" s="11">
        <v>0</v>
      </c>
      <c r="T636" s="12"/>
      <c r="U636" s="12"/>
      <c r="V636" s="10">
        <v>0</v>
      </c>
      <c r="W636" s="11">
        <v>0</v>
      </c>
      <c r="X636" s="12"/>
      <c r="Y636" s="12"/>
    </row>
    <row r="637" spans="2:25" x14ac:dyDescent="0.3">
      <c r="B637" s="14" t="s">
        <v>95</v>
      </c>
      <c r="C637" s="12"/>
      <c r="D637" s="12"/>
      <c r="E637" s="9" t="s">
        <v>33</v>
      </c>
      <c r="F637" s="14" t="s">
        <v>96</v>
      </c>
      <c r="G637" s="12"/>
      <c r="H637" s="12"/>
      <c r="I637" s="12"/>
      <c r="J637" s="12"/>
      <c r="K637" s="10">
        <v>8422459</v>
      </c>
      <c r="L637" s="10">
        <v>8422459</v>
      </c>
      <c r="M637" s="11">
        <v>0</v>
      </c>
      <c r="N637" s="12"/>
      <c r="O637" s="12"/>
      <c r="P637" s="11">
        <v>4211229.5</v>
      </c>
      <c r="Q637" s="12"/>
      <c r="R637" s="12"/>
      <c r="S637" s="11">
        <v>0</v>
      </c>
      <c r="T637" s="12"/>
      <c r="U637" s="12"/>
      <c r="V637" s="10">
        <v>0</v>
      </c>
      <c r="W637" s="11">
        <v>4211229.5</v>
      </c>
      <c r="X637" s="12"/>
      <c r="Y637" s="12"/>
    </row>
    <row r="638" spans="2:25" x14ac:dyDescent="0.3">
      <c r="B638" s="14" t="s">
        <v>103</v>
      </c>
      <c r="C638" s="12"/>
      <c r="D638" s="12"/>
      <c r="E638" s="9" t="s">
        <v>33</v>
      </c>
      <c r="F638" s="14" t="s">
        <v>104</v>
      </c>
      <c r="G638" s="12"/>
      <c r="H638" s="12"/>
      <c r="I638" s="12"/>
      <c r="J638" s="12"/>
      <c r="K638" s="10">
        <v>100000</v>
      </c>
      <c r="L638" s="10">
        <v>100000</v>
      </c>
      <c r="M638" s="11">
        <v>0</v>
      </c>
      <c r="N638" s="12"/>
      <c r="O638" s="12"/>
      <c r="P638" s="11">
        <v>100000</v>
      </c>
      <c r="Q638" s="12"/>
      <c r="R638" s="12"/>
      <c r="S638" s="11">
        <v>0</v>
      </c>
      <c r="T638" s="12"/>
      <c r="U638" s="12"/>
      <c r="V638" s="10">
        <v>0</v>
      </c>
      <c r="W638" s="11">
        <v>0</v>
      </c>
      <c r="X638" s="12"/>
      <c r="Y638" s="12"/>
    </row>
    <row r="639" spans="2:25" x14ac:dyDescent="0.3">
      <c r="B639" s="14" t="s">
        <v>81</v>
      </c>
      <c r="C639" s="12"/>
      <c r="D639" s="12"/>
      <c r="E639" s="9" t="s">
        <v>33</v>
      </c>
      <c r="F639" s="14" t="s">
        <v>82</v>
      </c>
      <c r="G639" s="12"/>
      <c r="H639" s="12"/>
      <c r="I639" s="12"/>
      <c r="J639" s="12"/>
      <c r="K639" s="10">
        <v>2500000</v>
      </c>
      <c r="L639" s="10">
        <v>2500000</v>
      </c>
      <c r="M639" s="11">
        <v>0</v>
      </c>
      <c r="N639" s="12"/>
      <c r="O639" s="12"/>
      <c r="P639" s="11">
        <v>495000</v>
      </c>
      <c r="Q639" s="12"/>
      <c r="R639" s="12"/>
      <c r="S639" s="11">
        <v>0</v>
      </c>
      <c r="T639" s="12"/>
      <c r="U639" s="12"/>
      <c r="V639" s="10">
        <v>0</v>
      </c>
      <c r="W639" s="11">
        <v>2005000</v>
      </c>
      <c r="X639" s="12"/>
      <c r="Y639" s="12"/>
    </row>
    <row r="640" spans="2:25" x14ac:dyDescent="0.3">
      <c r="B640" s="14" t="s">
        <v>274</v>
      </c>
      <c r="C640" s="12"/>
      <c r="D640" s="12"/>
      <c r="E640" s="9" t="s">
        <v>33</v>
      </c>
      <c r="F640" s="14" t="s">
        <v>275</v>
      </c>
      <c r="G640" s="12"/>
      <c r="H640" s="12"/>
      <c r="I640" s="12"/>
      <c r="J640" s="12"/>
      <c r="K640" s="10">
        <v>3010000</v>
      </c>
      <c r="L640" s="10">
        <v>3010000</v>
      </c>
      <c r="M640" s="11">
        <v>0</v>
      </c>
      <c r="N640" s="12"/>
      <c r="O640" s="12"/>
      <c r="P640" s="11">
        <v>0</v>
      </c>
      <c r="Q640" s="12"/>
      <c r="R640" s="12"/>
      <c r="S640" s="11">
        <v>0</v>
      </c>
      <c r="T640" s="12"/>
      <c r="U640" s="12"/>
      <c r="V640" s="10">
        <v>0</v>
      </c>
      <c r="W640" s="11">
        <v>3010000</v>
      </c>
      <c r="X640" s="12"/>
      <c r="Y640" s="12"/>
    </row>
    <row r="641" spans="2:25" x14ac:dyDescent="0.3">
      <c r="B641" s="14" t="s">
        <v>135</v>
      </c>
      <c r="C641" s="12"/>
      <c r="D641" s="12"/>
      <c r="E641" s="9" t="s">
        <v>33</v>
      </c>
      <c r="F641" s="14" t="s">
        <v>136</v>
      </c>
      <c r="G641" s="12"/>
      <c r="H641" s="12"/>
      <c r="I641" s="12"/>
      <c r="J641" s="12"/>
      <c r="K641" s="10">
        <v>12918421</v>
      </c>
      <c r="L641" s="10">
        <v>12918421</v>
      </c>
      <c r="M641" s="11">
        <v>0</v>
      </c>
      <c r="N641" s="12"/>
      <c r="O641" s="12"/>
      <c r="P641" s="11">
        <v>0</v>
      </c>
      <c r="Q641" s="12"/>
      <c r="R641" s="12"/>
      <c r="S641" s="11">
        <v>0</v>
      </c>
      <c r="T641" s="12"/>
      <c r="U641" s="12"/>
      <c r="V641" s="10">
        <v>0</v>
      </c>
      <c r="W641" s="11">
        <v>12918421</v>
      </c>
      <c r="X641" s="12"/>
      <c r="Y641" s="12"/>
    </row>
    <row r="642" spans="2:25" x14ac:dyDescent="0.3">
      <c r="B642" s="14" t="s">
        <v>133</v>
      </c>
      <c r="C642" s="12"/>
      <c r="D642" s="12"/>
      <c r="E642" s="9" t="s">
        <v>33</v>
      </c>
      <c r="F642" s="14" t="s">
        <v>134</v>
      </c>
      <c r="G642" s="12"/>
      <c r="H642" s="12"/>
      <c r="I642" s="12"/>
      <c r="J642" s="12"/>
      <c r="K642" s="10">
        <v>3000000</v>
      </c>
      <c r="L642" s="10">
        <v>3000000</v>
      </c>
      <c r="M642" s="11">
        <v>0</v>
      </c>
      <c r="N642" s="12"/>
      <c r="O642" s="12"/>
      <c r="P642" s="11">
        <v>0</v>
      </c>
      <c r="Q642" s="12"/>
      <c r="R642" s="12"/>
      <c r="S642" s="11">
        <v>0</v>
      </c>
      <c r="T642" s="12"/>
      <c r="U642" s="12"/>
      <c r="V642" s="10">
        <v>0</v>
      </c>
      <c r="W642" s="11">
        <v>3000000</v>
      </c>
      <c r="X642" s="12"/>
      <c r="Y642" s="12"/>
    </row>
    <row r="643" spans="2:25" x14ac:dyDescent="0.3">
      <c r="B643" s="14" t="s">
        <v>89</v>
      </c>
      <c r="C643" s="12"/>
      <c r="D643" s="12"/>
      <c r="E643" s="9" t="s">
        <v>33</v>
      </c>
      <c r="F643" s="14" t="s">
        <v>90</v>
      </c>
      <c r="G643" s="12"/>
      <c r="H643" s="12"/>
      <c r="I643" s="12"/>
      <c r="J643" s="12"/>
      <c r="K643" s="10">
        <v>270314</v>
      </c>
      <c r="L643" s="10">
        <v>433314</v>
      </c>
      <c r="M643" s="11">
        <v>0</v>
      </c>
      <c r="N643" s="12"/>
      <c r="O643" s="12"/>
      <c r="P643" s="11">
        <v>219282.98</v>
      </c>
      <c r="Q643" s="12"/>
      <c r="R643" s="12"/>
      <c r="S643" s="11">
        <v>50104.56</v>
      </c>
      <c r="T643" s="12"/>
      <c r="U643" s="12"/>
      <c r="V643" s="10">
        <v>50104.56</v>
      </c>
      <c r="W643" s="11">
        <v>163926.46</v>
      </c>
      <c r="X643" s="12"/>
      <c r="Y643" s="12"/>
    </row>
    <row r="644" spans="2:25" x14ac:dyDescent="0.3">
      <c r="B644" s="14" t="s">
        <v>97</v>
      </c>
      <c r="C644" s="12"/>
      <c r="D644" s="12"/>
      <c r="E644" s="9" t="s">
        <v>33</v>
      </c>
      <c r="F644" s="14" t="s">
        <v>98</v>
      </c>
      <c r="G644" s="12"/>
      <c r="H644" s="12"/>
      <c r="I644" s="12"/>
      <c r="J644" s="12"/>
      <c r="K644" s="10">
        <v>42304000</v>
      </c>
      <c r="L644" s="10">
        <v>42304000</v>
      </c>
      <c r="M644" s="11">
        <v>0</v>
      </c>
      <c r="N644" s="12"/>
      <c r="O644" s="12"/>
      <c r="P644" s="11">
        <v>37545303.030000001</v>
      </c>
      <c r="Q644" s="12"/>
      <c r="R644" s="12"/>
      <c r="S644" s="11">
        <v>2111291.37</v>
      </c>
      <c r="T644" s="12"/>
      <c r="U644" s="12"/>
      <c r="V644" s="10">
        <v>2111291.37</v>
      </c>
      <c r="W644" s="11">
        <v>2647405.6</v>
      </c>
      <c r="X644" s="12"/>
      <c r="Y644" s="12"/>
    </row>
    <row r="645" spans="2:25" x14ac:dyDescent="0.3">
      <c r="B645" s="15" t="s">
        <v>137</v>
      </c>
      <c r="C645" s="12"/>
      <c r="D645" s="12"/>
      <c r="E645" s="7" t="s">
        <v>28</v>
      </c>
      <c r="F645" s="15" t="s">
        <v>138</v>
      </c>
      <c r="G645" s="12"/>
      <c r="H645" s="12"/>
      <c r="I645" s="12"/>
      <c r="J645" s="12"/>
      <c r="K645" s="8">
        <v>9666290</v>
      </c>
      <c r="L645" s="8">
        <v>9666290</v>
      </c>
      <c r="M645" s="16">
        <v>0</v>
      </c>
      <c r="N645" s="12"/>
      <c r="O645" s="12"/>
      <c r="P645" s="16">
        <v>2846872.69</v>
      </c>
      <c r="Q645" s="12"/>
      <c r="R645" s="12"/>
      <c r="S645" s="16">
        <v>2773211.87</v>
      </c>
      <c r="T645" s="12"/>
      <c r="U645" s="12"/>
      <c r="V645" s="8">
        <v>2773211.87</v>
      </c>
      <c r="W645" s="16">
        <v>4046205.44</v>
      </c>
      <c r="X645" s="12"/>
      <c r="Y645" s="12"/>
    </row>
    <row r="646" spans="2:25" x14ac:dyDescent="0.3">
      <c r="B646" s="14" t="s">
        <v>157</v>
      </c>
      <c r="C646" s="12"/>
      <c r="D646" s="12"/>
      <c r="E646" s="9" t="s">
        <v>33</v>
      </c>
      <c r="F646" s="14" t="s">
        <v>158</v>
      </c>
      <c r="G646" s="12"/>
      <c r="H646" s="12"/>
      <c r="I646" s="12"/>
      <c r="J646" s="12"/>
      <c r="K646" s="10">
        <v>1309772</v>
      </c>
      <c r="L646" s="10">
        <v>1309772</v>
      </c>
      <c r="M646" s="11">
        <v>0</v>
      </c>
      <c r="N646" s="12"/>
      <c r="O646" s="12"/>
      <c r="P646" s="11">
        <v>549913</v>
      </c>
      <c r="Q646" s="12"/>
      <c r="R646" s="12"/>
      <c r="S646" s="11">
        <v>45087</v>
      </c>
      <c r="T646" s="12"/>
      <c r="U646" s="12"/>
      <c r="V646" s="10">
        <v>45087</v>
      </c>
      <c r="W646" s="11">
        <v>714772</v>
      </c>
      <c r="X646" s="12"/>
      <c r="Y646" s="12"/>
    </row>
    <row r="647" spans="2:25" x14ac:dyDescent="0.3">
      <c r="B647" s="14" t="s">
        <v>151</v>
      </c>
      <c r="C647" s="12"/>
      <c r="D647" s="12"/>
      <c r="E647" s="9" t="s">
        <v>33</v>
      </c>
      <c r="F647" s="14" t="s">
        <v>152</v>
      </c>
      <c r="G647" s="12"/>
      <c r="H647" s="12"/>
      <c r="I647" s="12"/>
      <c r="J647" s="12"/>
      <c r="K647" s="10">
        <v>1942546</v>
      </c>
      <c r="L647" s="10">
        <v>2442546</v>
      </c>
      <c r="M647" s="11">
        <v>0</v>
      </c>
      <c r="N647" s="12"/>
      <c r="O647" s="12"/>
      <c r="P647" s="11">
        <v>225902.4</v>
      </c>
      <c r="Q647" s="12"/>
      <c r="R647" s="12"/>
      <c r="S647" s="11">
        <v>1274097.6000000001</v>
      </c>
      <c r="T647" s="12"/>
      <c r="U647" s="12"/>
      <c r="V647" s="10">
        <v>1274097.6000000001</v>
      </c>
      <c r="W647" s="11">
        <v>942546</v>
      </c>
      <c r="X647" s="12"/>
      <c r="Y647" s="12"/>
    </row>
    <row r="648" spans="2:25" x14ac:dyDescent="0.3">
      <c r="B648" s="14" t="s">
        <v>147</v>
      </c>
      <c r="C648" s="12"/>
      <c r="D648" s="12"/>
      <c r="E648" s="9" t="s">
        <v>33</v>
      </c>
      <c r="F648" s="14" t="s">
        <v>148</v>
      </c>
      <c r="G648" s="12"/>
      <c r="H648" s="12"/>
      <c r="I648" s="12"/>
      <c r="J648" s="12"/>
      <c r="K648" s="10">
        <v>3247418</v>
      </c>
      <c r="L648" s="10">
        <v>2747418</v>
      </c>
      <c r="M648" s="11">
        <v>0</v>
      </c>
      <c r="N648" s="12"/>
      <c r="O648" s="12"/>
      <c r="P648" s="11">
        <v>484174.29</v>
      </c>
      <c r="Q648" s="12"/>
      <c r="R648" s="12"/>
      <c r="S648" s="11">
        <v>985283.27</v>
      </c>
      <c r="T648" s="12"/>
      <c r="U648" s="12"/>
      <c r="V648" s="10">
        <v>985283.27</v>
      </c>
      <c r="W648" s="11">
        <v>1277960.44</v>
      </c>
      <c r="X648" s="12"/>
      <c r="Y648" s="12"/>
    </row>
    <row r="649" spans="2:25" x14ac:dyDescent="0.3">
      <c r="B649" s="14" t="s">
        <v>181</v>
      </c>
      <c r="C649" s="12"/>
      <c r="D649" s="12"/>
      <c r="E649" s="9" t="s">
        <v>33</v>
      </c>
      <c r="F649" s="14" t="s">
        <v>182</v>
      </c>
      <c r="G649" s="12"/>
      <c r="H649" s="12"/>
      <c r="I649" s="12"/>
      <c r="J649" s="12"/>
      <c r="K649" s="10">
        <v>6250</v>
      </c>
      <c r="L649" s="10">
        <v>6250</v>
      </c>
      <c r="M649" s="11">
        <v>0</v>
      </c>
      <c r="N649" s="12"/>
      <c r="O649" s="12"/>
      <c r="P649" s="11">
        <v>940</v>
      </c>
      <c r="Q649" s="12"/>
      <c r="R649" s="12"/>
      <c r="S649" s="11">
        <v>5310</v>
      </c>
      <c r="T649" s="12"/>
      <c r="U649" s="12"/>
      <c r="V649" s="10">
        <v>5310</v>
      </c>
      <c r="W649" s="11">
        <v>0</v>
      </c>
      <c r="X649" s="12"/>
      <c r="Y649" s="12"/>
    </row>
    <row r="650" spans="2:25" x14ac:dyDescent="0.3">
      <c r="B650" s="14" t="s">
        <v>153</v>
      </c>
      <c r="C650" s="12"/>
      <c r="D650" s="12"/>
      <c r="E650" s="9" t="s">
        <v>33</v>
      </c>
      <c r="F650" s="14" t="s">
        <v>154</v>
      </c>
      <c r="G650" s="12"/>
      <c r="H650" s="12"/>
      <c r="I650" s="12"/>
      <c r="J650" s="12"/>
      <c r="K650" s="10">
        <v>485161</v>
      </c>
      <c r="L650" s="10">
        <v>485161</v>
      </c>
      <c r="M650" s="11">
        <v>0</v>
      </c>
      <c r="N650" s="12"/>
      <c r="O650" s="12"/>
      <c r="P650" s="11">
        <v>347442</v>
      </c>
      <c r="Q650" s="12"/>
      <c r="R650" s="12"/>
      <c r="S650" s="11">
        <v>137719</v>
      </c>
      <c r="T650" s="12"/>
      <c r="U650" s="12"/>
      <c r="V650" s="10">
        <v>137719</v>
      </c>
      <c r="W650" s="11">
        <v>0</v>
      </c>
      <c r="X650" s="12"/>
      <c r="Y650" s="12"/>
    </row>
    <row r="651" spans="2:25" x14ac:dyDescent="0.3">
      <c r="B651" s="14" t="s">
        <v>145</v>
      </c>
      <c r="C651" s="12"/>
      <c r="D651" s="12"/>
      <c r="E651" s="9" t="s">
        <v>33</v>
      </c>
      <c r="F651" s="14" t="s">
        <v>146</v>
      </c>
      <c r="G651" s="12"/>
      <c r="H651" s="12"/>
      <c r="I651" s="12"/>
      <c r="J651" s="12"/>
      <c r="K651" s="10">
        <v>36000</v>
      </c>
      <c r="L651" s="10">
        <v>36000</v>
      </c>
      <c r="M651" s="11">
        <v>0</v>
      </c>
      <c r="N651" s="12"/>
      <c r="O651" s="12"/>
      <c r="P651" s="11">
        <v>3000</v>
      </c>
      <c r="Q651" s="12"/>
      <c r="R651" s="12"/>
      <c r="S651" s="11">
        <v>33000</v>
      </c>
      <c r="T651" s="12"/>
      <c r="U651" s="12"/>
      <c r="V651" s="10">
        <v>33000</v>
      </c>
      <c r="W651" s="11">
        <v>0</v>
      </c>
      <c r="X651" s="12"/>
      <c r="Y651" s="12"/>
    </row>
    <row r="652" spans="2:25" x14ac:dyDescent="0.3">
      <c r="B652" s="14" t="s">
        <v>143</v>
      </c>
      <c r="C652" s="12"/>
      <c r="D652" s="12"/>
      <c r="E652" s="9" t="s">
        <v>33</v>
      </c>
      <c r="F652" s="14" t="s">
        <v>144</v>
      </c>
      <c r="G652" s="12"/>
      <c r="H652" s="12"/>
      <c r="I652" s="12"/>
      <c r="J652" s="12"/>
      <c r="K652" s="10">
        <v>0</v>
      </c>
      <c r="L652" s="10">
        <v>0</v>
      </c>
      <c r="M652" s="11">
        <v>0</v>
      </c>
      <c r="N652" s="12"/>
      <c r="O652" s="12"/>
      <c r="P652" s="11">
        <v>0</v>
      </c>
      <c r="Q652" s="12"/>
      <c r="R652" s="12"/>
      <c r="S652" s="11">
        <v>0</v>
      </c>
      <c r="T652" s="12"/>
      <c r="U652" s="12"/>
      <c r="V652" s="10">
        <v>0</v>
      </c>
      <c r="W652" s="11">
        <v>0</v>
      </c>
      <c r="X652" s="12"/>
      <c r="Y652" s="12"/>
    </row>
    <row r="653" spans="2:25" x14ac:dyDescent="0.3">
      <c r="B653" s="14" t="s">
        <v>149</v>
      </c>
      <c r="C653" s="12"/>
      <c r="D653" s="12"/>
      <c r="E653" s="9" t="s">
        <v>33</v>
      </c>
      <c r="F653" s="14" t="s">
        <v>150</v>
      </c>
      <c r="G653" s="12"/>
      <c r="H653" s="12"/>
      <c r="I653" s="12"/>
      <c r="J653" s="12"/>
      <c r="K653" s="10">
        <v>406629</v>
      </c>
      <c r="L653" s="10">
        <v>406629</v>
      </c>
      <c r="M653" s="11">
        <v>0</v>
      </c>
      <c r="N653" s="12"/>
      <c r="O653" s="12"/>
      <c r="P653" s="11">
        <v>400129</v>
      </c>
      <c r="Q653" s="12"/>
      <c r="R653" s="12"/>
      <c r="S653" s="11">
        <v>6500</v>
      </c>
      <c r="T653" s="12"/>
      <c r="U653" s="12"/>
      <c r="V653" s="10">
        <v>6500</v>
      </c>
      <c r="W653" s="11">
        <v>0</v>
      </c>
      <c r="X653" s="12"/>
      <c r="Y653" s="12"/>
    </row>
    <row r="654" spans="2:25" x14ac:dyDescent="0.3">
      <c r="B654" s="14" t="s">
        <v>163</v>
      </c>
      <c r="C654" s="12"/>
      <c r="D654" s="12"/>
      <c r="E654" s="9" t="s">
        <v>33</v>
      </c>
      <c r="F654" s="14" t="s">
        <v>164</v>
      </c>
      <c r="G654" s="12"/>
      <c r="H654" s="12"/>
      <c r="I654" s="12"/>
      <c r="J654" s="12"/>
      <c r="K654" s="10">
        <v>47533</v>
      </c>
      <c r="L654" s="10">
        <v>47533</v>
      </c>
      <c r="M654" s="11">
        <v>0</v>
      </c>
      <c r="N654" s="12"/>
      <c r="O654" s="12"/>
      <c r="P654" s="11">
        <v>47533</v>
      </c>
      <c r="Q654" s="12"/>
      <c r="R654" s="12"/>
      <c r="S654" s="11">
        <v>0</v>
      </c>
      <c r="T654" s="12"/>
      <c r="U654" s="12"/>
      <c r="V654" s="10">
        <v>0</v>
      </c>
      <c r="W654" s="11">
        <v>0</v>
      </c>
      <c r="X654" s="12"/>
      <c r="Y654" s="12"/>
    </row>
    <row r="655" spans="2:25" x14ac:dyDescent="0.3">
      <c r="B655" s="14" t="s">
        <v>165</v>
      </c>
      <c r="C655" s="12"/>
      <c r="D655" s="12"/>
      <c r="E655" s="9" t="s">
        <v>33</v>
      </c>
      <c r="F655" s="14" t="s">
        <v>166</v>
      </c>
      <c r="G655" s="12"/>
      <c r="H655" s="12"/>
      <c r="I655" s="12"/>
      <c r="J655" s="12"/>
      <c r="K655" s="10">
        <v>781962</v>
      </c>
      <c r="L655" s="10">
        <v>781962</v>
      </c>
      <c r="M655" s="11">
        <v>0</v>
      </c>
      <c r="N655" s="12"/>
      <c r="O655" s="12"/>
      <c r="P655" s="11">
        <v>195000</v>
      </c>
      <c r="Q655" s="12"/>
      <c r="R655" s="12"/>
      <c r="S655" s="11">
        <v>0</v>
      </c>
      <c r="T655" s="12"/>
      <c r="U655" s="12"/>
      <c r="V655" s="10">
        <v>0</v>
      </c>
      <c r="W655" s="11">
        <v>586962</v>
      </c>
      <c r="X655" s="12"/>
      <c r="Y655" s="12"/>
    </row>
    <row r="656" spans="2:25" x14ac:dyDescent="0.3">
      <c r="B656" s="14" t="s">
        <v>139</v>
      </c>
      <c r="C656" s="12"/>
      <c r="D656" s="12"/>
      <c r="E656" s="9" t="s">
        <v>33</v>
      </c>
      <c r="F656" s="14" t="s">
        <v>140</v>
      </c>
      <c r="G656" s="12"/>
      <c r="H656" s="12"/>
      <c r="I656" s="12"/>
      <c r="J656" s="12"/>
      <c r="K656" s="10">
        <v>75000</v>
      </c>
      <c r="L656" s="10">
        <v>75000</v>
      </c>
      <c r="M656" s="11">
        <v>0</v>
      </c>
      <c r="N656" s="12"/>
      <c r="O656" s="12"/>
      <c r="P656" s="11">
        <v>75000</v>
      </c>
      <c r="Q656" s="12"/>
      <c r="R656" s="12"/>
      <c r="S656" s="11">
        <v>0</v>
      </c>
      <c r="T656" s="12"/>
      <c r="U656" s="12"/>
      <c r="V656" s="10">
        <v>0</v>
      </c>
      <c r="W656" s="11">
        <v>0</v>
      </c>
      <c r="X656" s="12"/>
      <c r="Y656" s="12"/>
    </row>
    <row r="657" spans="2:25" x14ac:dyDescent="0.3">
      <c r="B657" s="14" t="s">
        <v>179</v>
      </c>
      <c r="C657" s="12"/>
      <c r="D657" s="12"/>
      <c r="E657" s="9" t="s">
        <v>33</v>
      </c>
      <c r="F657" s="14" t="s">
        <v>180</v>
      </c>
      <c r="G657" s="12"/>
      <c r="H657" s="12"/>
      <c r="I657" s="12"/>
      <c r="J657" s="12"/>
      <c r="K657" s="10">
        <v>322679</v>
      </c>
      <c r="L657" s="10">
        <v>322679</v>
      </c>
      <c r="M657" s="11">
        <v>0</v>
      </c>
      <c r="N657" s="12"/>
      <c r="O657" s="12"/>
      <c r="P657" s="11">
        <v>309054</v>
      </c>
      <c r="Q657" s="12"/>
      <c r="R657" s="12"/>
      <c r="S657" s="11">
        <v>0</v>
      </c>
      <c r="T657" s="12"/>
      <c r="U657" s="12"/>
      <c r="V657" s="10">
        <v>0</v>
      </c>
      <c r="W657" s="11">
        <v>13625</v>
      </c>
      <c r="X657" s="12"/>
      <c r="Y657" s="12"/>
    </row>
    <row r="658" spans="2:25" x14ac:dyDescent="0.3">
      <c r="B658" s="14" t="s">
        <v>155</v>
      </c>
      <c r="C658" s="12"/>
      <c r="D658" s="12"/>
      <c r="E658" s="9" t="s">
        <v>33</v>
      </c>
      <c r="F658" s="14" t="s">
        <v>156</v>
      </c>
      <c r="G658" s="12"/>
      <c r="H658" s="12"/>
      <c r="I658" s="12"/>
      <c r="J658" s="12"/>
      <c r="K658" s="10">
        <v>5500</v>
      </c>
      <c r="L658" s="10">
        <v>5500</v>
      </c>
      <c r="M658" s="11">
        <v>0</v>
      </c>
      <c r="N658" s="12"/>
      <c r="O658" s="12"/>
      <c r="P658" s="11">
        <v>0</v>
      </c>
      <c r="Q658" s="12"/>
      <c r="R658" s="12"/>
      <c r="S658" s="11">
        <v>0</v>
      </c>
      <c r="T658" s="12"/>
      <c r="U658" s="12"/>
      <c r="V658" s="10">
        <v>0</v>
      </c>
      <c r="W658" s="11">
        <v>5500</v>
      </c>
      <c r="X658" s="12"/>
      <c r="Y658" s="12"/>
    </row>
    <row r="659" spans="2:25" x14ac:dyDescent="0.3">
      <c r="B659" s="14" t="s">
        <v>169</v>
      </c>
      <c r="C659" s="12"/>
      <c r="D659" s="12"/>
      <c r="E659" s="9" t="s">
        <v>33</v>
      </c>
      <c r="F659" s="14" t="s">
        <v>170</v>
      </c>
      <c r="G659" s="12"/>
      <c r="H659" s="12"/>
      <c r="I659" s="12"/>
      <c r="J659" s="12"/>
      <c r="K659" s="10">
        <v>999840</v>
      </c>
      <c r="L659" s="10">
        <v>999840</v>
      </c>
      <c r="M659" s="11">
        <v>0</v>
      </c>
      <c r="N659" s="12"/>
      <c r="O659" s="12"/>
      <c r="P659" s="11">
        <v>208785</v>
      </c>
      <c r="Q659" s="12"/>
      <c r="R659" s="12"/>
      <c r="S659" s="11">
        <v>286215</v>
      </c>
      <c r="T659" s="12"/>
      <c r="U659" s="12"/>
      <c r="V659" s="10">
        <v>286215</v>
      </c>
      <c r="W659" s="11">
        <v>504840</v>
      </c>
      <c r="X659" s="12"/>
      <c r="Y659" s="12"/>
    </row>
    <row r="660" spans="2:25" x14ac:dyDescent="0.3">
      <c r="B660" s="15" t="s">
        <v>185</v>
      </c>
      <c r="C660" s="12"/>
      <c r="D660" s="12"/>
      <c r="E660" s="7" t="s">
        <v>28</v>
      </c>
      <c r="F660" s="15" t="s">
        <v>186</v>
      </c>
      <c r="G660" s="12"/>
      <c r="H660" s="12"/>
      <c r="I660" s="12"/>
      <c r="J660" s="12"/>
      <c r="K660" s="8">
        <v>104922717</v>
      </c>
      <c r="L660" s="8">
        <v>104922717</v>
      </c>
      <c r="M660" s="16">
        <v>1028078.1</v>
      </c>
      <c r="N660" s="12"/>
      <c r="O660" s="12"/>
      <c r="P660" s="16">
        <v>15340809.279999999</v>
      </c>
      <c r="Q660" s="12"/>
      <c r="R660" s="12"/>
      <c r="S660" s="16">
        <v>4283174.1500000004</v>
      </c>
      <c r="T660" s="12"/>
      <c r="U660" s="12"/>
      <c r="V660" s="8">
        <v>4283174.1500000004</v>
      </c>
      <c r="W660" s="16">
        <v>84270655.469999999</v>
      </c>
      <c r="X660" s="12"/>
      <c r="Y660" s="12"/>
    </row>
    <row r="661" spans="2:25" x14ac:dyDescent="0.3">
      <c r="B661" s="14" t="s">
        <v>192</v>
      </c>
      <c r="C661" s="12"/>
      <c r="D661" s="12"/>
      <c r="E661" s="9" t="s">
        <v>188</v>
      </c>
      <c r="F661" s="14" t="s">
        <v>193</v>
      </c>
      <c r="G661" s="12"/>
      <c r="H661" s="12"/>
      <c r="I661" s="12"/>
      <c r="J661" s="12"/>
      <c r="K661" s="10">
        <v>29167502</v>
      </c>
      <c r="L661" s="10">
        <v>29167502</v>
      </c>
      <c r="M661" s="11">
        <v>1028078.1</v>
      </c>
      <c r="N661" s="12"/>
      <c r="O661" s="12"/>
      <c r="P661" s="11">
        <v>103101.39</v>
      </c>
      <c r="Q661" s="12"/>
      <c r="R661" s="12"/>
      <c r="S661" s="11">
        <v>654508</v>
      </c>
      <c r="T661" s="12"/>
      <c r="U661" s="12"/>
      <c r="V661" s="10">
        <v>654508</v>
      </c>
      <c r="W661" s="11">
        <v>27381814.510000002</v>
      </c>
      <c r="X661" s="12"/>
      <c r="Y661" s="12"/>
    </row>
    <row r="662" spans="2:25" x14ac:dyDescent="0.3">
      <c r="B662" s="14" t="s">
        <v>198</v>
      </c>
      <c r="C662" s="12"/>
      <c r="D662" s="12"/>
      <c r="E662" s="9" t="s">
        <v>188</v>
      </c>
      <c r="F662" s="14" t="s">
        <v>199</v>
      </c>
      <c r="G662" s="12"/>
      <c r="H662" s="12"/>
      <c r="I662" s="12"/>
      <c r="J662" s="12"/>
      <c r="K662" s="10">
        <v>74105473</v>
      </c>
      <c r="L662" s="10">
        <v>74105473</v>
      </c>
      <c r="M662" s="11">
        <v>0</v>
      </c>
      <c r="N662" s="12"/>
      <c r="O662" s="12"/>
      <c r="P662" s="11">
        <v>14345728.529999999</v>
      </c>
      <c r="Q662" s="12"/>
      <c r="R662" s="12"/>
      <c r="S662" s="11">
        <v>3628666.15</v>
      </c>
      <c r="T662" s="12"/>
      <c r="U662" s="12"/>
      <c r="V662" s="10">
        <v>3628666.15</v>
      </c>
      <c r="W662" s="11">
        <v>56131078.32</v>
      </c>
      <c r="X662" s="12"/>
      <c r="Y662" s="12"/>
    </row>
    <row r="663" spans="2:25" x14ac:dyDescent="0.3">
      <c r="B663" s="14" t="s">
        <v>187</v>
      </c>
      <c r="C663" s="12"/>
      <c r="D663" s="12"/>
      <c r="E663" s="9" t="s">
        <v>188</v>
      </c>
      <c r="F663" s="14" t="s">
        <v>189</v>
      </c>
      <c r="G663" s="12"/>
      <c r="H663" s="12"/>
      <c r="I663" s="12"/>
      <c r="J663" s="12"/>
      <c r="K663" s="10">
        <v>585981</v>
      </c>
      <c r="L663" s="10">
        <v>585981</v>
      </c>
      <c r="M663" s="11">
        <v>0</v>
      </c>
      <c r="N663" s="12"/>
      <c r="O663" s="12"/>
      <c r="P663" s="11">
        <v>578513.52</v>
      </c>
      <c r="Q663" s="12"/>
      <c r="R663" s="12"/>
      <c r="S663" s="11">
        <v>0</v>
      </c>
      <c r="T663" s="12"/>
      <c r="U663" s="12"/>
      <c r="V663" s="10">
        <v>0</v>
      </c>
      <c r="W663" s="11">
        <v>7467.48</v>
      </c>
      <c r="X663" s="12"/>
      <c r="Y663" s="12"/>
    </row>
    <row r="664" spans="2:25" x14ac:dyDescent="0.3">
      <c r="B664" s="14" t="s">
        <v>190</v>
      </c>
      <c r="C664" s="12"/>
      <c r="D664" s="12"/>
      <c r="E664" s="9" t="s">
        <v>188</v>
      </c>
      <c r="F664" s="14" t="s">
        <v>191</v>
      </c>
      <c r="G664" s="12"/>
      <c r="H664" s="12"/>
      <c r="I664" s="12"/>
      <c r="J664" s="12"/>
      <c r="K664" s="10">
        <v>1063761</v>
      </c>
      <c r="L664" s="10">
        <v>1063761</v>
      </c>
      <c r="M664" s="11">
        <v>0</v>
      </c>
      <c r="N664" s="12"/>
      <c r="O664" s="12"/>
      <c r="P664" s="11">
        <v>313465.84000000003</v>
      </c>
      <c r="Q664" s="12"/>
      <c r="R664" s="12"/>
      <c r="S664" s="11">
        <v>0</v>
      </c>
      <c r="T664" s="12"/>
      <c r="U664" s="12"/>
      <c r="V664" s="10">
        <v>0</v>
      </c>
      <c r="W664" s="11">
        <v>750295.16</v>
      </c>
      <c r="X664" s="12"/>
      <c r="Y664" s="12"/>
    </row>
    <row r="665" spans="2:25" x14ac:dyDescent="0.3">
      <c r="B665" s="15" t="s">
        <v>212</v>
      </c>
      <c r="C665" s="12"/>
      <c r="D665" s="12"/>
      <c r="E665" s="7" t="s">
        <v>28</v>
      </c>
      <c r="F665" s="15" t="s">
        <v>213</v>
      </c>
      <c r="G665" s="12"/>
      <c r="H665" s="12"/>
      <c r="I665" s="12"/>
      <c r="J665" s="12"/>
      <c r="K665" s="8">
        <v>127469906</v>
      </c>
      <c r="L665" s="8">
        <v>127469906</v>
      </c>
      <c r="M665" s="16">
        <v>0</v>
      </c>
      <c r="N665" s="12"/>
      <c r="O665" s="12"/>
      <c r="P665" s="16">
        <v>67916440.810000002</v>
      </c>
      <c r="Q665" s="12"/>
      <c r="R665" s="12"/>
      <c r="S665" s="16">
        <v>38412940.189999998</v>
      </c>
      <c r="T665" s="12"/>
      <c r="U665" s="12"/>
      <c r="V665" s="8">
        <v>38185806.630000003</v>
      </c>
      <c r="W665" s="16">
        <v>21140525</v>
      </c>
      <c r="X665" s="12"/>
      <c r="Y665" s="12"/>
    </row>
    <row r="666" spans="2:25" x14ac:dyDescent="0.3">
      <c r="B666" s="14" t="s">
        <v>220</v>
      </c>
      <c r="C666" s="12"/>
      <c r="D666" s="12"/>
      <c r="E666" s="9" t="s">
        <v>33</v>
      </c>
      <c r="F666" s="14" t="s">
        <v>221</v>
      </c>
      <c r="G666" s="12"/>
      <c r="H666" s="12"/>
      <c r="I666" s="12"/>
      <c r="J666" s="12"/>
      <c r="K666" s="10">
        <v>19654471</v>
      </c>
      <c r="L666" s="10">
        <v>19654471</v>
      </c>
      <c r="M666" s="11">
        <v>0</v>
      </c>
      <c r="N666" s="12"/>
      <c r="O666" s="12"/>
      <c r="P666" s="11">
        <v>9066218.6799999997</v>
      </c>
      <c r="Q666" s="12"/>
      <c r="R666" s="12"/>
      <c r="S666" s="11">
        <v>7761016.8200000003</v>
      </c>
      <c r="T666" s="12"/>
      <c r="U666" s="12"/>
      <c r="V666" s="10">
        <v>7761016.8200000003</v>
      </c>
      <c r="W666" s="11">
        <v>2827235.5</v>
      </c>
      <c r="X666" s="12"/>
      <c r="Y666" s="12"/>
    </row>
    <row r="667" spans="2:25" x14ac:dyDescent="0.3">
      <c r="B667" s="14" t="s">
        <v>276</v>
      </c>
      <c r="C667" s="12"/>
      <c r="D667" s="12"/>
      <c r="E667" s="9" t="s">
        <v>33</v>
      </c>
      <c r="F667" s="14" t="s">
        <v>277</v>
      </c>
      <c r="G667" s="12"/>
      <c r="H667" s="12"/>
      <c r="I667" s="12"/>
      <c r="J667" s="12"/>
      <c r="K667" s="10">
        <v>79750000</v>
      </c>
      <c r="L667" s="10">
        <v>79750000</v>
      </c>
      <c r="M667" s="11">
        <v>0</v>
      </c>
      <c r="N667" s="12"/>
      <c r="O667" s="12"/>
      <c r="P667" s="11">
        <v>48787764</v>
      </c>
      <c r="Q667" s="12"/>
      <c r="R667" s="12"/>
      <c r="S667" s="11">
        <v>23836164</v>
      </c>
      <c r="T667" s="12"/>
      <c r="U667" s="12"/>
      <c r="V667" s="10">
        <v>23836164</v>
      </c>
      <c r="W667" s="11">
        <v>7126072</v>
      </c>
      <c r="X667" s="12"/>
      <c r="Y667" s="12"/>
    </row>
    <row r="668" spans="2:25" x14ac:dyDescent="0.3">
      <c r="B668" s="14" t="s">
        <v>222</v>
      </c>
      <c r="C668" s="12"/>
      <c r="D668" s="12"/>
      <c r="E668" s="9" t="s">
        <v>33</v>
      </c>
      <c r="F668" s="14" t="s">
        <v>223</v>
      </c>
      <c r="G668" s="12"/>
      <c r="H668" s="12"/>
      <c r="I668" s="12"/>
      <c r="J668" s="12"/>
      <c r="K668" s="10">
        <v>6000000</v>
      </c>
      <c r="L668" s="10">
        <v>6000000</v>
      </c>
      <c r="M668" s="11">
        <v>0</v>
      </c>
      <c r="N668" s="12"/>
      <c r="O668" s="12"/>
      <c r="P668" s="11">
        <v>700000</v>
      </c>
      <c r="Q668" s="12"/>
      <c r="R668" s="12"/>
      <c r="S668" s="11">
        <v>800000</v>
      </c>
      <c r="T668" s="12"/>
      <c r="U668" s="12"/>
      <c r="V668" s="10">
        <v>800000</v>
      </c>
      <c r="W668" s="11">
        <v>4500000</v>
      </c>
      <c r="X668" s="12"/>
      <c r="Y668" s="12"/>
    </row>
    <row r="669" spans="2:25" x14ac:dyDescent="0.3">
      <c r="B669" s="14" t="s">
        <v>224</v>
      </c>
      <c r="C669" s="12"/>
      <c r="D669" s="12"/>
      <c r="E669" s="9" t="s">
        <v>33</v>
      </c>
      <c r="F669" s="14" t="s">
        <v>225</v>
      </c>
      <c r="G669" s="12"/>
      <c r="H669" s="12"/>
      <c r="I669" s="12"/>
      <c r="J669" s="12"/>
      <c r="K669" s="10">
        <v>5000000</v>
      </c>
      <c r="L669" s="10">
        <v>5000000</v>
      </c>
      <c r="M669" s="11">
        <v>0</v>
      </c>
      <c r="N669" s="12"/>
      <c r="O669" s="12"/>
      <c r="P669" s="11">
        <v>2347158.46</v>
      </c>
      <c r="Q669" s="12"/>
      <c r="R669" s="12"/>
      <c r="S669" s="11">
        <v>2652841.54</v>
      </c>
      <c r="T669" s="12"/>
      <c r="U669" s="12"/>
      <c r="V669" s="10">
        <v>2652841.54</v>
      </c>
      <c r="W669" s="11">
        <v>0</v>
      </c>
      <c r="X669" s="12"/>
      <c r="Y669" s="12"/>
    </row>
    <row r="670" spans="2:25" x14ac:dyDescent="0.3">
      <c r="B670" s="14" t="s">
        <v>234</v>
      </c>
      <c r="C670" s="12"/>
      <c r="D670" s="12"/>
      <c r="E670" s="9" t="s">
        <v>33</v>
      </c>
      <c r="F670" s="14" t="s">
        <v>235</v>
      </c>
      <c r="G670" s="12"/>
      <c r="H670" s="12"/>
      <c r="I670" s="12"/>
      <c r="J670" s="12"/>
      <c r="K670" s="10">
        <v>2709000</v>
      </c>
      <c r="L670" s="10">
        <v>2709000</v>
      </c>
      <c r="M670" s="11">
        <v>0</v>
      </c>
      <c r="N670" s="12"/>
      <c r="O670" s="12"/>
      <c r="P670" s="11">
        <v>167280</v>
      </c>
      <c r="Q670" s="12"/>
      <c r="R670" s="12"/>
      <c r="S670" s="11">
        <v>2032720</v>
      </c>
      <c r="T670" s="12"/>
      <c r="U670" s="12"/>
      <c r="V670" s="10">
        <v>2032720</v>
      </c>
      <c r="W670" s="11">
        <v>509000</v>
      </c>
      <c r="X670" s="12"/>
      <c r="Y670" s="12"/>
    </row>
    <row r="671" spans="2:25" x14ac:dyDescent="0.3">
      <c r="B671" s="14" t="s">
        <v>218</v>
      </c>
      <c r="C671" s="12"/>
      <c r="D671" s="12"/>
      <c r="E671" s="9" t="s">
        <v>33</v>
      </c>
      <c r="F671" s="14" t="s">
        <v>219</v>
      </c>
      <c r="G671" s="12"/>
      <c r="H671" s="12"/>
      <c r="I671" s="12"/>
      <c r="J671" s="12"/>
      <c r="K671" s="10">
        <v>11226742</v>
      </c>
      <c r="L671" s="10">
        <v>11226742</v>
      </c>
      <c r="M671" s="11">
        <v>0</v>
      </c>
      <c r="N671" s="12"/>
      <c r="O671" s="12"/>
      <c r="P671" s="11">
        <v>5613371</v>
      </c>
      <c r="Q671" s="12"/>
      <c r="R671" s="12"/>
      <c r="S671" s="11">
        <v>0</v>
      </c>
      <c r="T671" s="12"/>
      <c r="U671" s="12"/>
      <c r="V671" s="10">
        <v>0</v>
      </c>
      <c r="W671" s="11">
        <v>5613371</v>
      </c>
      <c r="X671" s="12"/>
      <c r="Y671" s="12"/>
    </row>
    <row r="672" spans="2:25" x14ac:dyDescent="0.3">
      <c r="B672" s="14" t="s">
        <v>216</v>
      </c>
      <c r="C672" s="12"/>
      <c r="D672" s="12"/>
      <c r="E672" s="9" t="s">
        <v>33</v>
      </c>
      <c r="F672" s="14" t="s">
        <v>217</v>
      </c>
      <c r="G672" s="12"/>
      <c r="H672" s="12"/>
      <c r="I672" s="12"/>
      <c r="J672" s="12"/>
      <c r="K672" s="10">
        <v>3129693</v>
      </c>
      <c r="L672" s="10">
        <v>3129693</v>
      </c>
      <c r="M672" s="11">
        <v>0</v>
      </c>
      <c r="N672" s="12"/>
      <c r="O672" s="12"/>
      <c r="P672" s="11">
        <v>1234648.67</v>
      </c>
      <c r="Q672" s="12"/>
      <c r="R672" s="12"/>
      <c r="S672" s="11">
        <v>1330197.83</v>
      </c>
      <c r="T672" s="12"/>
      <c r="U672" s="12"/>
      <c r="V672" s="10">
        <v>1103064.27</v>
      </c>
      <c r="W672" s="11">
        <v>564846.5</v>
      </c>
      <c r="X672" s="12"/>
      <c r="Y672" s="12"/>
    </row>
    <row r="673" spans="2:25" x14ac:dyDescent="0.3">
      <c r="B673" s="13" t="s">
        <v>28</v>
      </c>
      <c r="C673" s="12"/>
      <c r="D673" s="12"/>
      <c r="E673" s="1" t="s">
        <v>28</v>
      </c>
      <c r="F673" s="13" t="s">
        <v>28</v>
      </c>
      <c r="G673" s="12"/>
      <c r="H673" s="12"/>
      <c r="I673" s="12"/>
      <c r="J673" s="12"/>
      <c r="K673" s="1" t="s">
        <v>28</v>
      </c>
      <c r="L673" s="1" t="s">
        <v>28</v>
      </c>
      <c r="M673" s="13" t="s">
        <v>28</v>
      </c>
      <c r="N673" s="12"/>
      <c r="O673" s="12"/>
      <c r="P673" s="13" t="s">
        <v>28</v>
      </c>
      <c r="Q673" s="12"/>
      <c r="R673" s="12"/>
      <c r="S673" s="13" t="s">
        <v>28</v>
      </c>
      <c r="T673" s="12"/>
      <c r="U673" s="12"/>
      <c r="V673" s="1" t="s">
        <v>28</v>
      </c>
      <c r="W673" s="13" t="s">
        <v>28</v>
      </c>
      <c r="X673" s="12"/>
      <c r="Y673" s="12"/>
    </row>
    <row r="674" spans="2:25" ht="0" hidden="1" customHeight="1" x14ac:dyDescent="0.3"/>
  </sheetData>
  <mergeCells count="3885">
    <mergeCell ref="B25:F25"/>
    <mergeCell ref="H25:M25"/>
    <mergeCell ref="C27:F27"/>
    <mergeCell ref="B30:D30"/>
    <mergeCell ref="F30:J30"/>
    <mergeCell ref="M30:O30"/>
    <mergeCell ref="B21:F21"/>
    <mergeCell ref="H21:M21"/>
    <mergeCell ref="B22:F22"/>
    <mergeCell ref="H22:M22"/>
    <mergeCell ref="B24:F24"/>
    <mergeCell ref="H24:M24"/>
    <mergeCell ref="E1:S1"/>
    <mergeCell ref="E2:S3"/>
    <mergeCell ref="U2:W16"/>
    <mergeCell ref="B3:C14"/>
    <mergeCell ref="E5:S5"/>
    <mergeCell ref="O7:P8"/>
    <mergeCell ref="R7:S7"/>
    <mergeCell ref="R9:S10"/>
    <mergeCell ref="O10:P11"/>
    <mergeCell ref="O13:P13"/>
    <mergeCell ref="R13:S13"/>
    <mergeCell ref="E16:S17"/>
    <mergeCell ref="W32:Y32"/>
    <mergeCell ref="B33:D33"/>
    <mergeCell ref="F33:J33"/>
    <mergeCell ref="M33:O33"/>
    <mergeCell ref="P33:R33"/>
    <mergeCell ref="S33:U33"/>
    <mergeCell ref="W33:Y33"/>
    <mergeCell ref="B32:D32"/>
    <mergeCell ref="F32:J32"/>
    <mergeCell ref="M32:O32"/>
    <mergeCell ref="P32:R32"/>
    <mergeCell ref="S32:U32"/>
    <mergeCell ref="P30:R30"/>
    <mergeCell ref="S30:U30"/>
    <mergeCell ref="W30:Y30"/>
    <mergeCell ref="B31:D31"/>
    <mergeCell ref="F31:J31"/>
    <mergeCell ref="M31:O31"/>
    <mergeCell ref="P31:R31"/>
    <mergeCell ref="S31:U31"/>
    <mergeCell ref="W31:Y31"/>
    <mergeCell ref="W36:Y36"/>
    <mergeCell ref="B37:D37"/>
    <mergeCell ref="F37:J37"/>
    <mergeCell ref="M37:O37"/>
    <mergeCell ref="P37:R37"/>
    <mergeCell ref="S37:U37"/>
    <mergeCell ref="W37:Y37"/>
    <mergeCell ref="B36:D36"/>
    <mergeCell ref="F36:J36"/>
    <mergeCell ref="M36:O36"/>
    <mergeCell ref="P36:R36"/>
    <mergeCell ref="S36:U36"/>
    <mergeCell ref="W34:Y34"/>
    <mergeCell ref="B35:D35"/>
    <mergeCell ref="F35:J35"/>
    <mergeCell ref="M35:O35"/>
    <mergeCell ref="P35:R35"/>
    <mergeCell ref="S35:U35"/>
    <mergeCell ref="W35:Y35"/>
    <mergeCell ref="B34:D34"/>
    <mergeCell ref="F34:J34"/>
    <mergeCell ref="M34:O34"/>
    <mergeCell ref="P34:R34"/>
    <mergeCell ref="S34:U34"/>
    <mergeCell ref="W40:Y40"/>
    <mergeCell ref="B41:D41"/>
    <mergeCell ref="F41:J41"/>
    <mergeCell ref="M41:O41"/>
    <mergeCell ref="P41:R41"/>
    <mergeCell ref="S41:U41"/>
    <mergeCell ref="W41:Y41"/>
    <mergeCell ref="B40:D40"/>
    <mergeCell ref="F40:J40"/>
    <mergeCell ref="M40:O40"/>
    <mergeCell ref="P40:R40"/>
    <mergeCell ref="S40:U40"/>
    <mergeCell ref="W38:Y38"/>
    <mergeCell ref="B39:D39"/>
    <mergeCell ref="F39:J39"/>
    <mergeCell ref="M39:O39"/>
    <mergeCell ref="P39:R39"/>
    <mergeCell ref="S39:U39"/>
    <mergeCell ref="W39:Y39"/>
    <mergeCell ref="B38:D38"/>
    <mergeCell ref="F38:J38"/>
    <mergeCell ref="M38:O38"/>
    <mergeCell ref="P38:R38"/>
    <mergeCell ref="S38:U38"/>
    <mergeCell ref="W44:Y44"/>
    <mergeCell ref="B45:D45"/>
    <mergeCell ref="F45:J45"/>
    <mergeCell ref="M45:O45"/>
    <mergeCell ref="P45:R45"/>
    <mergeCell ref="S45:U45"/>
    <mergeCell ref="W45:Y45"/>
    <mergeCell ref="B44:D44"/>
    <mergeCell ref="F44:J44"/>
    <mergeCell ref="M44:O44"/>
    <mergeCell ref="P44:R44"/>
    <mergeCell ref="S44:U44"/>
    <mergeCell ref="W42:Y42"/>
    <mergeCell ref="B43:D43"/>
    <mergeCell ref="F43:J43"/>
    <mergeCell ref="M43:O43"/>
    <mergeCell ref="P43:R43"/>
    <mergeCell ref="S43:U43"/>
    <mergeCell ref="W43:Y43"/>
    <mergeCell ref="B42:D42"/>
    <mergeCell ref="F42:J42"/>
    <mergeCell ref="M42:O42"/>
    <mergeCell ref="P42:R42"/>
    <mergeCell ref="S42:U42"/>
    <mergeCell ref="W48:Y48"/>
    <mergeCell ref="B49:D49"/>
    <mergeCell ref="F49:J49"/>
    <mergeCell ref="M49:O49"/>
    <mergeCell ref="P49:R49"/>
    <mergeCell ref="S49:U49"/>
    <mergeCell ref="W49:Y49"/>
    <mergeCell ref="B48:D48"/>
    <mergeCell ref="F48:J48"/>
    <mergeCell ref="M48:O48"/>
    <mergeCell ref="P48:R48"/>
    <mergeCell ref="S48:U48"/>
    <mergeCell ref="W46:Y46"/>
    <mergeCell ref="B47:D47"/>
    <mergeCell ref="F47:J47"/>
    <mergeCell ref="M47:O47"/>
    <mergeCell ref="P47:R47"/>
    <mergeCell ref="S47:U47"/>
    <mergeCell ref="W47:Y47"/>
    <mergeCell ref="B46:D46"/>
    <mergeCell ref="F46:J46"/>
    <mergeCell ref="M46:O46"/>
    <mergeCell ref="P46:R46"/>
    <mergeCell ref="S46:U46"/>
    <mergeCell ref="W52:Y52"/>
    <mergeCell ref="B53:D53"/>
    <mergeCell ref="F53:J53"/>
    <mergeCell ref="M53:O53"/>
    <mergeCell ref="P53:R53"/>
    <mergeCell ref="S53:U53"/>
    <mergeCell ref="W53:Y53"/>
    <mergeCell ref="B52:D52"/>
    <mergeCell ref="F52:J52"/>
    <mergeCell ref="M52:O52"/>
    <mergeCell ref="P52:R52"/>
    <mergeCell ref="S52:U52"/>
    <mergeCell ref="W50:Y50"/>
    <mergeCell ref="B51:D51"/>
    <mergeCell ref="F51:J51"/>
    <mergeCell ref="M51:O51"/>
    <mergeCell ref="P51:R51"/>
    <mergeCell ref="S51:U51"/>
    <mergeCell ref="W51:Y51"/>
    <mergeCell ref="B50:D50"/>
    <mergeCell ref="F50:J50"/>
    <mergeCell ref="M50:O50"/>
    <mergeCell ref="P50:R50"/>
    <mergeCell ref="S50:U50"/>
    <mergeCell ref="W56:Y56"/>
    <mergeCell ref="B57:D57"/>
    <mergeCell ref="F57:J57"/>
    <mergeCell ref="M57:O57"/>
    <mergeCell ref="P57:R57"/>
    <mergeCell ref="S57:U57"/>
    <mergeCell ref="W57:Y57"/>
    <mergeCell ref="B56:D56"/>
    <mergeCell ref="F56:J56"/>
    <mergeCell ref="M56:O56"/>
    <mergeCell ref="P56:R56"/>
    <mergeCell ref="S56:U56"/>
    <mergeCell ref="W54:Y54"/>
    <mergeCell ref="B55:D55"/>
    <mergeCell ref="F55:J55"/>
    <mergeCell ref="M55:O55"/>
    <mergeCell ref="P55:R55"/>
    <mergeCell ref="S55:U55"/>
    <mergeCell ref="W55:Y55"/>
    <mergeCell ref="B54:D54"/>
    <mergeCell ref="F54:J54"/>
    <mergeCell ref="M54:O54"/>
    <mergeCell ref="P54:R54"/>
    <mergeCell ref="S54:U54"/>
    <mergeCell ref="W60:Y60"/>
    <mergeCell ref="B61:D61"/>
    <mergeCell ref="F61:J61"/>
    <mergeCell ref="M61:O61"/>
    <mergeCell ref="P61:R61"/>
    <mergeCell ref="S61:U61"/>
    <mergeCell ref="W61:Y61"/>
    <mergeCell ref="B60:D60"/>
    <mergeCell ref="F60:J60"/>
    <mergeCell ref="M60:O60"/>
    <mergeCell ref="P60:R60"/>
    <mergeCell ref="S60:U60"/>
    <mergeCell ref="W58:Y58"/>
    <mergeCell ref="B59:D59"/>
    <mergeCell ref="F59:J59"/>
    <mergeCell ref="M59:O59"/>
    <mergeCell ref="P59:R59"/>
    <mergeCell ref="S59:U59"/>
    <mergeCell ref="W59:Y59"/>
    <mergeCell ref="B58:D58"/>
    <mergeCell ref="F58:J58"/>
    <mergeCell ref="M58:O58"/>
    <mergeCell ref="P58:R58"/>
    <mergeCell ref="S58:U58"/>
    <mergeCell ref="W64:Y64"/>
    <mergeCell ref="B65:D65"/>
    <mergeCell ref="F65:J65"/>
    <mergeCell ref="M65:O65"/>
    <mergeCell ref="P65:R65"/>
    <mergeCell ref="S65:U65"/>
    <mergeCell ref="W65:Y65"/>
    <mergeCell ref="B64:D64"/>
    <mergeCell ref="F64:J64"/>
    <mergeCell ref="M64:O64"/>
    <mergeCell ref="P64:R64"/>
    <mergeCell ref="S64:U64"/>
    <mergeCell ref="W62:Y62"/>
    <mergeCell ref="B63:D63"/>
    <mergeCell ref="F63:J63"/>
    <mergeCell ref="M63:O63"/>
    <mergeCell ref="P63:R63"/>
    <mergeCell ref="S63:U63"/>
    <mergeCell ref="W63:Y63"/>
    <mergeCell ref="B62:D62"/>
    <mergeCell ref="F62:J62"/>
    <mergeCell ref="M62:O62"/>
    <mergeCell ref="P62:R62"/>
    <mergeCell ref="S62:U62"/>
    <mergeCell ref="W68:Y68"/>
    <mergeCell ref="B69:D69"/>
    <mergeCell ref="F69:J69"/>
    <mergeCell ref="M69:O69"/>
    <mergeCell ref="P69:R69"/>
    <mergeCell ref="S69:U69"/>
    <mergeCell ref="W69:Y69"/>
    <mergeCell ref="B68:D68"/>
    <mergeCell ref="F68:J68"/>
    <mergeCell ref="M68:O68"/>
    <mergeCell ref="P68:R68"/>
    <mergeCell ref="S68:U68"/>
    <mergeCell ref="W66:Y66"/>
    <mergeCell ref="B67:D67"/>
    <mergeCell ref="F67:J67"/>
    <mergeCell ref="M67:O67"/>
    <mergeCell ref="P67:R67"/>
    <mergeCell ref="S67:U67"/>
    <mergeCell ref="W67:Y67"/>
    <mergeCell ref="B66:D66"/>
    <mergeCell ref="F66:J66"/>
    <mergeCell ref="M66:O66"/>
    <mergeCell ref="P66:R66"/>
    <mergeCell ref="S66:U66"/>
    <mergeCell ref="W72:Y72"/>
    <mergeCell ref="B73:D73"/>
    <mergeCell ref="F73:J73"/>
    <mergeCell ref="M73:O73"/>
    <mergeCell ref="P73:R73"/>
    <mergeCell ref="S73:U73"/>
    <mergeCell ref="W73:Y73"/>
    <mergeCell ref="B72:D72"/>
    <mergeCell ref="F72:J72"/>
    <mergeCell ref="M72:O72"/>
    <mergeCell ref="P72:R72"/>
    <mergeCell ref="S72:U72"/>
    <mergeCell ref="W70:Y70"/>
    <mergeCell ref="B71:D71"/>
    <mergeCell ref="F71:J71"/>
    <mergeCell ref="M71:O71"/>
    <mergeCell ref="P71:R71"/>
    <mergeCell ref="S71:U71"/>
    <mergeCell ref="W71:Y71"/>
    <mergeCell ref="B70:D70"/>
    <mergeCell ref="F70:J70"/>
    <mergeCell ref="M70:O70"/>
    <mergeCell ref="P70:R70"/>
    <mergeCell ref="S70:U70"/>
    <mergeCell ref="W76:Y76"/>
    <mergeCell ref="B77:D77"/>
    <mergeCell ref="F77:J77"/>
    <mergeCell ref="M77:O77"/>
    <mergeCell ref="P77:R77"/>
    <mergeCell ref="S77:U77"/>
    <mergeCell ref="W77:Y77"/>
    <mergeCell ref="B76:D76"/>
    <mergeCell ref="F76:J76"/>
    <mergeCell ref="M76:O76"/>
    <mergeCell ref="P76:R76"/>
    <mergeCell ref="S76:U76"/>
    <mergeCell ref="W74:Y74"/>
    <mergeCell ref="B75:D75"/>
    <mergeCell ref="F75:J75"/>
    <mergeCell ref="M75:O75"/>
    <mergeCell ref="P75:R75"/>
    <mergeCell ref="S75:U75"/>
    <mergeCell ref="W75:Y75"/>
    <mergeCell ref="B74:D74"/>
    <mergeCell ref="F74:J74"/>
    <mergeCell ref="M74:O74"/>
    <mergeCell ref="P74:R74"/>
    <mergeCell ref="S74:U74"/>
    <mergeCell ref="W80:Y80"/>
    <mergeCell ref="B81:D81"/>
    <mergeCell ref="F81:J81"/>
    <mergeCell ref="M81:O81"/>
    <mergeCell ref="P81:R81"/>
    <mergeCell ref="S81:U81"/>
    <mergeCell ref="W81:Y81"/>
    <mergeCell ref="B80:D80"/>
    <mergeCell ref="F80:J80"/>
    <mergeCell ref="M80:O80"/>
    <mergeCell ref="P80:R80"/>
    <mergeCell ref="S80:U80"/>
    <mergeCell ref="W78:Y78"/>
    <mergeCell ref="B79:D79"/>
    <mergeCell ref="F79:J79"/>
    <mergeCell ref="M79:O79"/>
    <mergeCell ref="P79:R79"/>
    <mergeCell ref="S79:U79"/>
    <mergeCell ref="W79:Y79"/>
    <mergeCell ref="B78:D78"/>
    <mergeCell ref="F78:J78"/>
    <mergeCell ref="M78:O78"/>
    <mergeCell ref="P78:R78"/>
    <mergeCell ref="S78:U78"/>
    <mergeCell ref="W84:Y84"/>
    <mergeCell ref="B85:D85"/>
    <mergeCell ref="F85:J85"/>
    <mergeCell ref="M85:O85"/>
    <mergeCell ref="P85:R85"/>
    <mergeCell ref="S85:U85"/>
    <mergeCell ref="W85:Y85"/>
    <mergeCell ref="B84:D84"/>
    <mergeCell ref="F84:J84"/>
    <mergeCell ref="M84:O84"/>
    <mergeCell ref="P84:R84"/>
    <mergeCell ref="S84:U84"/>
    <mergeCell ref="W82:Y82"/>
    <mergeCell ref="B83:D83"/>
    <mergeCell ref="F83:J83"/>
    <mergeCell ref="M83:O83"/>
    <mergeCell ref="P83:R83"/>
    <mergeCell ref="S83:U83"/>
    <mergeCell ref="W83:Y83"/>
    <mergeCell ref="B82:D82"/>
    <mergeCell ref="F82:J82"/>
    <mergeCell ref="M82:O82"/>
    <mergeCell ref="P82:R82"/>
    <mergeCell ref="S82:U82"/>
    <mergeCell ref="W88:Y88"/>
    <mergeCell ref="B89:D89"/>
    <mergeCell ref="F89:J89"/>
    <mergeCell ref="M89:O89"/>
    <mergeCell ref="P89:R89"/>
    <mergeCell ref="S89:U89"/>
    <mergeCell ref="W89:Y89"/>
    <mergeCell ref="B88:D88"/>
    <mergeCell ref="F88:J88"/>
    <mergeCell ref="M88:O88"/>
    <mergeCell ref="P88:R88"/>
    <mergeCell ref="S88:U88"/>
    <mergeCell ref="W86:Y86"/>
    <mergeCell ref="B87:D87"/>
    <mergeCell ref="F87:J87"/>
    <mergeCell ref="M87:O87"/>
    <mergeCell ref="P87:R87"/>
    <mergeCell ref="S87:U87"/>
    <mergeCell ref="W87:Y87"/>
    <mergeCell ref="B86:D86"/>
    <mergeCell ref="F86:J86"/>
    <mergeCell ref="M86:O86"/>
    <mergeCell ref="P86:R86"/>
    <mergeCell ref="S86:U86"/>
    <mergeCell ref="W92:Y92"/>
    <mergeCell ref="B93:D93"/>
    <mergeCell ref="F93:J93"/>
    <mergeCell ref="M93:O93"/>
    <mergeCell ref="P93:R93"/>
    <mergeCell ref="S93:U93"/>
    <mergeCell ref="W93:Y93"/>
    <mergeCell ref="B92:D92"/>
    <mergeCell ref="F92:J92"/>
    <mergeCell ref="M92:O92"/>
    <mergeCell ref="P92:R92"/>
    <mergeCell ref="S92:U92"/>
    <mergeCell ref="W90:Y90"/>
    <mergeCell ref="B91:D91"/>
    <mergeCell ref="F91:J91"/>
    <mergeCell ref="M91:O91"/>
    <mergeCell ref="P91:R91"/>
    <mergeCell ref="S91:U91"/>
    <mergeCell ref="W91:Y91"/>
    <mergeCell ref="B90:D90"/>
    <mergeCell ref="F90:J90"/>
    <mergeCell ref="M90:O90"/>
    <mergeCell ref="P90:R90"/>
    <mergeCell ref="S90:U90"/>
    <mergeCell ref="W96:Y96"/>
    <mergeCell ref="B97:D97"/>
    <mergeCell ref="F97:J97"/>
    <mergeCell ref="M97:O97"/>
    <mergeCell ref="P97:R97"/>
    <mergeCell ref="S97:U97"/>
    <mergeCell ref="W97:Y97"/>
    <mergeCell ref="B96:D96"/>
    <mergeCell ref="F96:J96"/>
    <mergeCell ref="M96:O96"/>
    <mergeCell ref="P96:R96"/>
    <mergeCell ref="S96:U96"/>
    <mergeCell ref="W94:Y94"/>
    <mergeCell ref="B95:D95"/>
    <mergeCell ref="F95:J95"/>
    <mergeCell ref="M95:O95"/>
    <mergeCell ref="P95:R95"/>
    <mergeCell ref="S95:U95"/>
    <mergeCell ref="W95:Y95"/>
    <mergeCell ref="B94:D94"/>
    <mergeCell ref="F94:J94"/>
    <mergeCell ref="M94:O94"/>
    <mergeCell ref="P94:R94"/>
    <mergeCell ref="S94:U94"/>
    <mergeCell ref="W100:Y100"/>
    <mergeCell ref="B101:D101"/>
    <mergeCell ref="F101:J101"/>
    <mergeCell ref="M101:O101"/>
    <mergeCell ref="P101:R101"/>
    <mergeCell ref="S101:U101"/>
    <mergeCell ref="W101:Y101"/>
    <mergeCell ref="B100:D100"/>
    <mergeCell ref="F100:J100"/>
    <mergeCell ref="M100:O100"/>
    <mergeCell ref="P100:R100"/>
    <mergeCell ref="S100:U100"/>
    <mergeCell ref="W98:Y98"/>
    <mergeCell ref="B99:D99"/>
    <mergeCell ref="F99:J99"/>
    <mergeCell ref="M99:O99"/>
    <mergeCell ref="P99:R99"/>
    <mergeCell ref="S99:U99"/>
    <mergeCell ref="W99:Y99"/>
    <mergeCell ref="B98:D98"/>
    <mergeCell ref="F98:J98"/>
    <mergeCell ref="M98:O98"/>
    <mergeCell ref="P98:R98"/>
    <mergeCell ref="S98:U98"/>
    <mergeCell ref="W104:Y104"/>
    <mergeCell ref="B105:D105"/>
    <mergeCell ref="F105:J105"/>
    <mergeCell ref="M105:O105"/>
    <mergeCell ref="P105:R105"/>
    <mergeCell ref="S105:U105"/>
    <mergeCell ref="W105:Y105"/>
    <mergeCell ref="B104:D104"/>
    <mergeCell ref="F104:J104"/>
    <mergeCell ref="M104:O104"/>
    <mergeCell ref="P104:R104"/>
    <mergeCell ref="S104:U104"/>
    <mergeCell ref="W102:Y102"/>
    <mergeCell ref="B103:D103"/>
    <mergeCell ref="F103:J103"/>
    <mergeCell ref="M103:O103"/>
    <mergeCell ref="P103:R103"/>
    <mergeCell ref="S103:U103"/>
    <mergeCell ref="W103:Y103"/>
    <mergeCell ref="B102:D102"/>
    <mergeCell ref="F102:J102"/>
    <mergeCell ref="M102:O102"/>
    <mergeCell ref="P102:R102"/>
    <mergeCell ref="S102:U102"/>
    <mergeCell ref="W108:Y108"/>
    <mergeCell ref="B109:D109"/>
    <mergeCell ref="F109:J109"/>
    <mergeCell ref="M109:O109"/>
    <mergeCell ref="P109:R109"/>
    <mergeCell ref="S109:U109"/>
    <mergeCell ref="W109:Y109"/>
    <mergeCell ref="B108:D108"/>
    <mergeCell ref="F108:J108"/>
    <mergeCell ref="M108:O108"/>
    <mergeCell ref="P108:R108"/>
    <mergeCell ref="S108:U108"/>
    <mergeCell ref="W106:Y106"/>
    <mergeCell ref="B107:D107"/>
    <mergeCell ref="F107:J107"/>
    <mergeCell ref="M107:O107"/>
    <mergeCell ref="P107:R107"/>
    <mergeCell ref="S107:U107"/>
    <mergeCell ref="W107:Y107"/>
    <mergeCell ref="B106:D106"/>
    <mergeCell ref="F106:J106"/>
    <mergeCell ref="M106:O106"/>
    <mergeCell ref="P106:R106"/>
    <mergeCell ref="S106:U106"/>
    <mergeCell ref="W112:Y112"/>
    <mergeCell ref="B113:D113"/>
    <mergeCell ref="F113:J113"/>
    <mergeCell ref="M113:O113"/>
    <mergeCell ref="P113:R113"/>
    <mergeCell ref="S113:U113"/>
    <mergeCell ref="W113:Y113"/>
    <mergeCell ref="B112:D112"/>
    <mergeCell ref="F112:J112"/>
    <mergeCell ref="M112:O112"/>
    <mergeCell ref="P112:R112"/>
    <mergeCell ref="S112:U112"/>
    <mergeCell ref="W110:Y110"/>
    <mergeCell ref="B111:D111"/>
    <mergeCell ref="F111:J111"/>
    <mergeCell ref="M111:O111"/>
    <mergeCell ref="P111:R111"/>
    <mergeCell ref="S111:U111"/>
    <mergeCell ref="W111:Y111"/>
    <mergeCell ref="B110:D110"/>
    <mergeCell ref="F110:J110"/>
    <mergeCell ref="M110:O110"/>
    <mergeCell ref="P110:R110"/>
    <mergeCell ref="S110:U110"/>
    <mergeCell ref="W116:Y116"/>
    <mergeCell ref="B117:D117"/>
    <mergeCell ref="F117:J117"/>
    <mergeCell ref="M117:O117"/>
    <mergeCell ref="P117:R117"/>
    <mergeCell ref="S117:U117"/>
    <mergeCell ref="W117:Y117"/>
    <mergeCell ref="B116:D116"/>
    <mergeCell ref="F116:J116"/>
    <mergeCell ref="M116:O116"/>
    <mergeCell ref="P116:R116"/>
    <mergeCell ref="S116:U116"/>
    <mergeCell ref="W114:Y114"/>
    <mergeCell ref="B115:D115"/>
    <mergeCell ref="F115:J115"/>
    <mergeCell ref="M115:O115"/>
    <mergeCell ref="P115:R115"/>
    <mergeCell ref="S115:U115"/>
    <mergeCell ref="W115:Y115"/>
    <mergeCell ref="B114:D114"/>
    <mergeCell ref="F114:J114"/>
    <mergeCell ref="M114:O114"/>
    <mergeCell ref="P114:R114"/>
    <mergeCell ref="S114:U114"/>
    <mergeCell ref="W120:Y120"/>
    <mergeCell ref="B121:D121"/>
    <mergeCell ref="F121:J121"/>
    <mergeCell ref="M121:O121"/>
    <mergeCell ref="P121:R121"/>
    <mergeCell ref="S121:U121"/>
    <mergeCell ref="W121:Y121"/>
    <mergeCell ref="B120:D120"/>
    <mergeCell ref="F120:J120"/>
    <mergeCell ref="M120:O120"/>
    <mergeCell ref="P120:R120"/>
    <mergeCell ref="S120:U120"/>
    <mergeCell ref="W118:Y118"/>
    <mergeCell ref="B119:D119"/>
    <mergeCell ref="F119:J119"/>
    <mergeCell ref="M119:O119"/>
    <mergeCell ref="P119:R119"/>
    <mergeCell ref="S119:U119"/>
    <mergeCell ref="W119:Y119"/>
    <mergeCell ref="B118:D118"/>
    <mergeCell ref="F118:J118"/>
    <mergeCell ref="M118:O118"/>
    <mergeCell ref="P118:R118"/>
    <mergeCell ref="S118:U118"/>
    <mergeCell ref="W124:Y124"/>
    <mergeCell ref="B125:D125"/>
    <mergeCell ref="F125:J125"/>
    <mergeCell ref="M125:O125"/>
    <mergeCell ref="P125:R125"/>
    <mergeCell ref="S125:U125"/>
    <mergeCell ref="W125:Y125"/>
    <mergeCell ref="B124:D124"/>
    <mergeCell ref="F124:J124"/>
    <mergeCell ref="M124:O124"/>
    <mergeCell ref="P124:R124"/>
    <mergeCell ref="S124:U124"/>
    <mergeCell ref="W122:Y122"/>
    <mergeCell ref="B123:D123"/>
    <mergeCell ref="F123:J123"/>
    <mergeCell ref="M123:O123"/>
    <mergeCell ref="P123:R123"/>
    <mergeCell ref="S123:U123"/>
    <mergeCell ref="W123:Y123"/>
    <mergeCell ref="B122:D122"/>
    <mergeCell ref="F122:J122"/>
    <mergeCell ref="M122:O122"/>
    <mergeCell ref="P122:R122"/>
    <mergeCell ref="S122:U122"/>
    <mergeCell ref="W128:Y128"/>
    <mergeCell ref="B129:D129"/>
    <mergeCell ref="F129:J129"/>
    <mergeCell ref="M129:O129"/>
    <mergeCell ref="P129:R129"/>
    <mergeCell ref="S129:U129"/>
    <mergeCell ref="W129:Y129"/>
    <mergeCell ref="B128:D128"/>
    <mergeCell ref="F128:J128"/>
    <mergeCell ref="M128:O128"/>
    <mergeCell ref="P128:R128"/>
    <mergeCell ref="S128:U128"/>
    <mergeCell ref="W126:Y126"/>
    <mergeCell ref="B127:D127"/>
    <mergeCell ref="F127:J127"/>
    <mergeCell ref="M127:O127"/>
    <mergeCell ref="P127:R127"/>
    <mergeCell ref="S127:U127"/>
    <mergeCell ref="W127:Y127"/>
    <mergeCell ref="B126:D126"/>
    <mergeCell ref="F126:J126"/>
    <mergeCell ref="M126:O126"/>
    <mergeCell ref="P126:R126"/>
    <mergeCell ref="S126:U126"/>
    <mergeCell ref="W132:Y132"/>
    <mergeCell ref="B133:D133"/>
    <mergeCell ref="F133:J133"/>
    <mergeCell ref="M133:O133"/>
    <mergeCell ref="P133:R133"/>
    <mergeCell ref="S133:U133"/>
    <mergeCell ref="W133:Y133"/>
    <mergeCell ref="B132:D132"/>
    <mergeCell ref="F132:J132"/>
    <mergeCell ref="M132:O132"/>
    <mergeCell ref="P132:R132"/>
    <mergeCell ref="S132:U132"/>
    <mergeCell ref="W130:Y130"/>
    <mergeCell ref="B131:D131"/>
    <mergeCell ref="F131:J131"/>
    <mergeCell ref="M131:O131"/>
    <mergeCell ref="P131:R131"/>
    <mergeCell ref="S131:U131"/>
    <mergeCell ref="W131:Y131"/>
    <mergeCell ref="B130:D130"/>
    <mergeCell ref="F130:J130"/>
    <mergeCell ref="M130:O130"/>
    <mergeCell ref="P130:R130"/>
    <mergeCell ref="S130:U130"/>
    <mergeCell ref="W136:Y136"/>
    <mergeCell ref="B137:D137"/>
    <mergeCell ref="F137:J137"/>
    <mergeCell ref="M137:O137"/>
    <mergeCell ref="P137:R137"/>
    <mergeCell ref="S137:U137"/>
    <mergeCell ref="W137:Y137"/>
    <mergeCell ref="B136:D136"/>
    <mergeCell ref="F136:J136"/>
    <mergeCell ref="M136:O136"/>
    <mergeCell ref="P136:R136"/>
    <mergeCell ref="S136:U136"/>
    <mergeCell ref="W134:Y134"/>
    <mergeCell ref="B135:D135"/>
    <mergeCell ref="F135:J135"/>
    <mergeCell ref="M135:O135"/>
    <mergeCell ref="P135:R135"/>
    <mergeCell ref="S135:U135"/>
    <mergeCell ref="W135:Y135"/>
    <mergeCell ref="B134:D134"/>
    <mergeCell ref="F134:J134"/>
    <mergeCell ref="M134:O134"/>
    <mergeCell ref="P134:R134"/>
    <mergeCell ref="S134:U134"/>
    <mergeCell ref="W140:Y140"/>
    <mergeCell ref="B141:D141"/>
    <mergeCell ref="F141:J141"/>
    <mergeCell ref="M141:O141"/>
    <mergeCell ref="P141:R141"/>
    <mergeCell ref="S141:U141"/>
    <mergeCell ref="W141:Y141"/>
    <mergeCell ref="B140:D140"/>
    <mergeCell ref="F140:J140"/>
    <mergeCell ref="M140:O140"/>
    <mergeCell ref="P140:R140"/>
    <mergeCell ref="S140:U140"/>
    <mergeCell ref="W138:Y138"/>
    <mergeCell ref="B139:D139"/>
    <mergeCell ref="F139:J139"/>
    <mergeCell ref="M139:O139"/>
    <mergeCell ref="P139:R139"/>
    <mergeCell ref="S139:U139"/>
    <mergeCell ref="W139:Y139"/>
    <mergeCell ref="B138:D138"/>
    <mergeCell ref="F138:J138"/>
    <mergeCell ref="M138:O138"/>
    <mergeCell ref="P138:R138"/>
    <mergeCell ref="S138:U138"/>
    <mergeCell ref="W144:Y144"/>
    <mergeCell ref="B145:D145"/>
    <mergeCell ref="F145:J145"/>
    <mergeCell ref="M145:O145"/>
    <mergeCell ref="P145:R145"/>
    <mergeCell ref="S145:U145"/>
    <mergeCell ref="W145:Y145"/>
    <mergeCell ref="B144:D144"/>
    <mergeCell ref="F144:J144"/>
    <mergeCell ref="M144:O144"/>
    <mergeCell ref="P144:R144"/>
    <mergeCell ref="S144:U144"/>
    <mergeCell ref="W142:Y142"/>
    <mergeCell ref="B143:D143"/>
    <mergeCell ref="F143:J143"/>
    <mergeCell ref="M143:O143"/>
    <mergeCell ref="P143:R143"/>
    <mergeCell ref="S143:U143"/>
    <mergeCell ref="W143:Y143"/>
    <mergeCell ref="B142:D142"/>
    <mergeCell ref="F142:J142"/>
    <mergeCell ref="M142:O142"/>
    <mergeCell ref="P142:R142"/>
    <mergeCell ref="S142:U142"/>
    <mergeCell ref="W148:Y148"/>
    <mergeCell ref="B149:D149"/>
    <mergeCell ref="F149:J149"/>
    <mergeCell ref="M149:O149"/>
    <mergeCell ref="P149:R149"/>
    <mergeCell ref="S149:U149"/>
    <mergeCell ref="W149:Y149"/>
    <mergeCell ref="B148:D148"/>
    <mergeCell ref="F148:J148"/>
    <mergeCell ref="M148:O148"/>
    <mergeCell ref="P148:R148"/>
    <mergeCell ref="S148:U148"/>
    <mergeCell ref="W146:Y146"/>
    <mergeCell ref="B147:D147"/>
    <mergeCell ref="F147:J147"/>
    <mergeCell ref="M147:O147"/>
    <mergeCell ref="P147:R147"/>
    <mergeCell ref="S147:U147"/>
    <mergeCell ref="W147:Y147"/>
    <mergeCell ref="B146:D146"/>
    <mergeCell ref="F146:J146"/>
    <mergeCell ref="M146:O146"/>
    <mergeCell ref="P146:R146"/>
    <mergeCell ref="S146:U146"/>
    <mergeCell ref="W152:Y152"/>
    <mergeCell ref="B153:D153"/>
    <mergeCell ref="F153:J153"/>
    <mergeCell ref="M153:O153"/>
    <mergeCell ref="P153:R153"/>
    <mergeCell ref="S153:U153"/>
    <mergeCell ref="W153:Y153"/>
    <mergeCell ref="B152:D152"/>
    <mergeCell ref="F152:J152"/>
    <mergeCell ref="M152:O152"/>
    <mergeCell ref="P152:R152"/>
    <mergeCell ref="S152:U152"/>
    <mergeCell ref="W150:Y150"/>
    <mergeCell ref="B151:D151"/>
    <mergeCell ref="F151:J151"/>
    <mergeCell ref="M151:O151"/>
    <mergeCell ref="P151:R151"/>
    <mergeCell ref="S151:U151"/>
    <mergeCell ref="W151:Y151"/>
    <mergeCell ref="B150:D150"/>
    <mergeCell ref="F150:J150"/>
    <mergeCell ref="M150:O150"/>
    <mergeCell ref="P150:R150"/>
    <mergeCell ref="S150:U150"/>
    <mergeCell ref="W156:Y156"/>
    <mergeCell ref="B157:D157"/>
    <mergeCell ref="F157:J157"/>
    <mergeCell ref="M157:O157"/>
    <mergeCell ref="P157:R157"/>
    <mergeCell ref="S157:U157"/>
    <mergeCell ref="W157:Y157"/>
    <mergeCell ref="B156:D156"/>
    <mergeCell ref="F156:J156"/>
    <mergeCell ref="M156:O156"/>
    <mergeCell ref="P156:R156"/>
    <mergeCell ref="S156:U156"/>
    <mergeCell ref="W154:Y154"/>
    <mergeCell ref="B155:D155"/>
    <mergeCell ref="F155:J155"/>
    <mergeCell ref="M155:O155"/>
    <mergeCell ref="P155:R155"/>
    <mergeCell ref="S155:U155"/>
    <mergeCell ref="W155:Y155"/>
    <mergeCell ref="B154:D154"/>
    <mergeCell ref="F154:J154"/>
    <mergeCell ref="M154:O154"/>
    <mergeCell ref="P154:R154"/>
    <mergeCell ref="S154:U154"/>
    <mergeCell ref="W160:Y160"/>
    <mergeCell ref="B161:D161"/>
    <mergeCell ref="F161:J161"/>
    <mergeCell ref="M161:O161"/>
    <mergeCell ref="P161:R161"/>
    <mergeCell ref="S161:U161"/>
    <mergeCell ref="W161:Y161"/>
    <mergeCell ref="B160:D160"/>
    <mergeCell ref="F160:J160"/>
    <mergeCell ref="M160:O160"/>
    <mergeCell ref="P160:R160"/>
    <mergeCell ref="S160:U160"/>
    <mergeCell ref="W158:Y158"/>
    <mergeCell ref="B159:D159"/>
    <mergeCell ref="F159:J159"/>
    <mergeCell ref="M159:O159"/>
    <mergeCell ref="P159:R159"/>
    <mergeCell ref="S159:U159"/>
    <mergeCell ref="W159:Y159"/>
    <mergeCell ref="B158:D158"/>
    <mergeCell ref="F158:J158"/>
    <mergeCell ref="M158:O158"/>
    <mergeCell ref="P158:R158"/>
    <mergeCell ref="S158:U158"/>
    <mergeCell ref="W164:Y164"/>
    <mergeCell ref="B165:D165"/>
    <mergeCell ref="F165:J165"/>
    <mergeCell ref="M165:O165"/>
    <mergeCell ref="P165:R165"/>
    <mergeCell ref="S165:U165"/>
    <mergeCell ref="W165:Y165"/>
    <mergeCell ref="B164:D164"/>
    <mergeCell ref="F164:J164"/>
    <mergeCell ref="M164:O164"/>
    <mergeCell ref="P164:R164"/>
    <mergeCell ref="S164:U164"/>
    <mergeCell ref="W162:Y162"/>
    <mergeCell ref="B163:D163"/>
    <mergeCell ref="F163:J163"/>
    <mergeCell ref="M163:O163"/>
    <mergeCell ref="P163:R163"/>
    <mergeCell ref="S163:U163"/>
    <mergeCell ref="W163:Y163"/>
    <mergeCell ref="B162:D162"/>
    <mergeCell ref="F162:J162"/>
    <mergeCell ref="M162:O162"/>
    <mergeCell ref="P162:R162"/>
    <mergeCell ref="S162:U162"/>
    <mergeCell ref="W168:Y168"/>
    <mergeCell ref="B169:D169"/>
    <mergeCell ref="F169:J169"/>
    <mergeCell ref="M169:O169"/>
    <mergeCell ref="P169:R169"/>
    <mergeCell ref="S169:U169"/>
    <mergeCell ref="W169:Y169"/>
    <mergeCell ref="B168:D168"/>
    <mergeCell ref="F168:J168"/>
    <mergeCell ref="M168:O168"/>
    <mergeCell ref="P168:R168"/>
    <mergeCell ref="S168:U168"/>
    <mergeCell ref="W166:Y166"/>
    <mergeCell ref="B167:D167"/>
    <mergeCell ref="F167:J167"/>
    <mergeCell ref="M167:O167"/>
    <mergeCell ref="P167:R167"/>
    <mergeCell ref="S167:U167"/>
    <mergeCell ref="W167:Y167"/>
    <mergeCell ref="B166:D166"/>
    <mergeCell ref="F166:J166"/>
    <mergeCell ref="M166:O166"/>
    <mergeCell ref="P166:R166"/>
    <mergeCell ref="S166:U166"/>
    <mergeCell ref="W172:Y172"/>
    <mergeCell ref="B173:D173"/>
    <mergeCell ref="F173:J173"/>
    <mergeCell ref="M173:O173"/>
    <mergeCell ref="P173:R173"/>
    <mergeCell ref="S173:U173"/>
    <mergeCell ref="W173:Y173"/>
    <mergeCell ref="B172:D172"/>
    <mergeCell ref="F172:J172"/>
    <mergeCell ref="M172:O172"/>
    <mergeCell ref="P172:R172"/>
    <mergeCell ref="S172:U172"/>
    <mergeCell ref="W170:Y170"/>
    <mergeCell ref="B171:D171"/>
    <mergeCell ref="F171:J171"/>
    <mergeCell ref="M171:O171"/>
    <mergeCell ref="P171:R171"/>
    <mergeCell ref="S171:U171"/>
    <mergeCell ref="W171:Y171"/>
    <mergeCell ref="B170:D170"/>
    <mergeCell ref="F170:J170"/>
    <mergeCell ref="M170:O170"/>
    <mergeCell ref="P170:R170"/>
    <mergeCell ref="S170:U170"/>
    <mergeCell ref="W176:Y176"/>
    <mergeCell ref="B177:D177"/>
    <mergeCell ref="F177:J177"/>
    <mergeCell ref="M177:O177"/>
    <mergeCell ref="P177:R177"/>
    <mergeCell ref="S177:U177"/>
    <mergeCell ref="W177:Y177"/>
    <mergeCell ref="B176:D176"/>
    <mergeCell ref="F176:J176"/>
    <mergeCell ref="M176:O176"/>
    <mergeCell ref="P176:R176"/>
    <mergeCell ref="S176:U176"/>
    <mergeCell ref="W174:Y174"/>
    <mergeCell ref="B175:D175"/>
    <mergeCell ref="F175:J175"/>
    <mergeCell ref="M175:O175"/>
    <mergeCell ref="P175:R175"/>
    <mergeCell ref="S175:U175"/>
    <mergeCell ref="W175:Y175"/>
    <mergeCell ref="B174:D174"/>
    <mergeCell ref="F174:J174"/>
    <mergeCell ref="M174:O174"/>
    <mergeCell ref="P174:R174"/>
    <mergeCell ref="S174:U174"/>
    <mergeCell ref="W180:Y180"/>
    <mergeCell ref="B181:D181"/>
    <mergeCell ref="F181:J181"/>
    <mergeCell ref="M181:O181"/>
    <mergeCell ref="P181:R181"/>
    <mergeCell ref="S181:U181"/>
    <mergeCell ref="W181:Y181"/>
    <mergeCell ref="B180:D180"/>
    <mergeCell ref="F180:J180"/>
    <mergeCell ref="M180:O180"/>
    <mergeCell ref="P180:R180"/>
    <mergeCell ref="S180:U180"/>
    <mergeCell ref="W178:Y178"/>
    <mergeCell ref="B179:D179"/>
    <mergeCell ref="F179:J179"/>
    <mergeCell ref="M179:O179"/>
    <mergeCell ref="P179:R179"/>
    <mergeCell ref="S179:U179"/>
    <mergeCell ref="W179:Y179"/>
    <mergeCell ref="B178:D178"/>
    <mergeCell ref="F178:J178"/>
    <mergeCell ref="M178:O178"/>
    <mergeCell ref="P178:R178"/>
    <mergeCell ref="S178:U178"/>
    <mergeCell ref="W184:Y184"/>
    <mergeCell ref="B185:D185"/>
    <mergeCell ref="F185:J185"/>
    <mergeCell ref="M185:O185"/>
    <mergeCell ref="P185:R185"/>
    <mergeCell ref="S185:U185"/>
    <mergeCell ref="W185:Y185"/>
    <mergeCell ref="B184:D184"/>
    <mergeCell ref="F184:J184"/>
    <mergeCell ref="M184:O184"/>
    <mergeCell ref="P184:R184"/>
    <mergeCell ref="S184:U184"/>
    <mergeCell ref="W182:Y182"/>
    <mergeCell ref="B183:D183"/>
    <mergeCell ref="F183:J183"/>
    <mergeCell ref="M183:O183"/>
    <mergeCell ref="P183:R183"/>
    <mergeCell ref="S183:U183"/>
    <mergeCell ref="W183:Y183"/>
    <mergeCell ref="B182:D182"/>
    <mergeCell ref="F182:J182"/>
    <mergeCell ref="M182:O182"/>
    <mergeCell ref="P182:R182"/>
    <mergeCell ref="S182:U182"/>
    <mergeCell ref="W188:Y188"/>
    <mergeCell ref="B189:D189"/>
    <mergeCell ref="F189:J189"/>
    <mergeCell ref="M189:O189"/>
    <mergeCell ref="P189:R189"/>
    <mergeCell ref="S189:U189"/>
    <mergeCell ref="W189:Y189"/>
    <mergeCell ref="B188:D188"/>
    <mergeCell ref="F188:J188"/>
    <mergeCell ref="M188:O188"/>
    <mergeCell ref="P188:R188"/>
    <mergeCell ref="S188:U188"/>
    <mergeCell ref="W186:Y186"/>
    <mergeCell ref="B187:D187"/>
    <mergeCell ref="F187:J187"/>
    <mergeCell ref="M187:O187"/>
    <mergeCell ref="P187:R187"/>
    <mergeCell ref="S187:U187"/>
    <mergeCell ref="W187:Y187"/>
    <mergeCell ref="B186:D186"/>
    <mergeCell ref="F186:J186"/>
    <mergeCell ref="M186:O186"/>
    <mergeCell ref="P186:R186"/>
    <mergeCell ref="S186:U186"/>
    <mergeCell ref="W192:Y192"/>
    <mergeCell ref="B193:D193"/>
    <mergeCell ref="F193:J193"/>
    <mergeCell ref="M193:O193"/>
    <mergeCell ref="P193:R193"/>
    <mergeCell ref="S193:U193"/>
    <mergeCell ref="W193:Y193"/>
    <mergeCell ref="B192:D192"/>
    <mergeCell ref="F192:J192"/>
    <mergeCell ref="M192:O192"/>
    <mergeCell ref="P192:R192"/>
    <mergeCell ref="S192:U192"/>
    <mergeCell ref="W190:Y190"/>
    <mergeCell ref="B191:D191"/>
    <mergeCell ref="F191:J191"/>
    <mergeCell ref="M191:O191"/>
    <mergeCell ref="P191:R191"/>
    <mergeCell ref="S191:U191"/>
    <mergeCell ref="W191:Y191"/>
    <mergeCell ref="B190:D190"/>
    <mergeCell ref="F190:J190"/>
    <mergeCell ref="M190:O190"/>
    <mergeCell ref="P190:R190"/>
    <mergeCell ref="S190:U190"/>
    <mergeCell ref="W196:Y196"/>
    <mergeCell ref="B197:D197"/>
    <mergeCell ref="F197:J197"/>
    <mergeCell ref="M197:O197"/>
    <mergeCell ref="P197:R197"/>
    <mergeCell ref="S197:U197"/>
    <mergeCell ref="W197:Y197"/>
    <mergeCell ref="B196:D196"/>
    <mergeCell ref="F196:J196"/>
    <mergeCell ref="M196:O196"/>
    <mergeCell ref="P196:R196"/>
    <mergeCell ref="S196:U196"/>
    <mergeCell ref="W194:Y194"/>
    <mergeCell ref="B195:D195"/>
    <mergeCell ref="F195:J195"/>
    <mergeCell ref="M195:O195"/>
    <mergeCell ref="P195:R195"/>
    <mergeCell ref="S195:U195"/>
    <mergeCell ref="W195:Y195"/>
    <mergeCell ref="B194:D194"/>
    <mergeCell ref="F194:J194"/>
    <mergeCell ref="M194:O194"/>
    <mergeCell ref="P194:R194"/>
    <mergeCell ref="S194:U194"/>
    <mergeCell ref="W200:Y200"/>
    <mergeCell ref="B201:D201"/>
    <mergeCell ref="F201:J201"/>
    <mergeCell ref="M201:O201"/>
    <mergeCell ref="P201:R201"/>
    <mergeCell ref="S201:U201"/>
    <mergeCell ref="W201:Y201"/>
    <mergeCell ref="B200:D200"/>
    <mergeCell ref="F200:J200"/>
    <mergeCell ref="M200:O200"/>
    <mergeCell ref="P200:R200"/>
    <mergeCell ref="S200:U200"/>
    <mergeCell ref="W198:Y198"/>
    <mergeCell ref="B199:D199"/>
    <mergeCell ref="F199:J199"/>
    <mergeCell ref="M199:O199"/>
    <mergeCell ref="P199:R199"/>
    <mergeCell ref="S199:U199"/>
    <mergeCell ref="W199:Y199"/>
    <mergeCell ref="B198:D198"/>
    <mergeCell ref="F198:J198"/>
    <mergeCell ref="M198:O198"/>
    <mergeCell ref="P198:R198"/>
    <mergeCell ref="S198:U198"/>
    <mergeCell ref="W204:Y204"/>
    <mergeCell ref="B205:D205"/>
    <mergeCell ref="F205:J205"/>
    <mergeCell ref="M205:O205"/>
    <mergeCell ref="P205:R205"/>
    <mergeCell ref="S205:U205"/>
    <mergeCell ref="W205:Y205"/>
    <mergeCell ref="B204:D204"/>
    <mergeCell ref="F204:J204"/>
    <mergeCell ref="M204:O204"/>
    <mergeCell ref="P204:R204"/>
    <mergeCell ref="S204:U204"/>
    <mergeCell ref="W202:Y202"/>
    <mergeCell ref="B203:D203"/>
    <mergeCell ref="F203:J203"/>
    <mergeCell ref="M203:O203"/>
    <mergeCell ref="P203:R203"/>
    <mergeCell ref="S203:U203"/>
    <mergeCell ref="W203:Y203"/>
    <mergeCell ref="B202:D202"/>
    <mergeCell ref="F202:J202"/>
    <mergeCell ref="M202:O202"/>
    <mergeCell ref="P202:R202"/>
    <mergeCell ref="S202:U202"/>
    <mergeCell ref="W208:Y208"/>
    <mergeCell ref="B209:D209"/>
    <mergeCell ref="F209:J209"/>
    <mergeCell ref="M209:O209"/>
    <mergeCell ref="P209:R209"/>
    <mergeCell ref="S209:U209"/>
    <mergeCell ref="W209:Y209"/>
    <mergeCell ref="B208:D208"/>
    <mergeCell ref="F208:J208"/>
    <mergeCell ref="M208:O208"/>
    <mergeCell ref="P208:R208"/>
    <mergeCell ref="S208:U208"/>
    <mergeCell ref="W206:Y206"/>
    <mergeCell ref="B207:D207"/>
    <mergeCell ref="F207:J207"/>
    <mergeCell ref="M207:O207"/>
    <mergeCell ref="P207:R207"/>
    <mergeCell ref="S207:U207"/>
    <mergeCell ref="W207:Y207"/>
    <mergeCell ref="B206:D206"/>
    <mergeCell ref="F206:J206"/>
    <mergeCell ref="M206:O206"/>
    <mergeCell ref="P206:R206"/>
    <mergeCell ref="S206:U206"/>
    <mergeCell ref="W212:Y212"/>
    <mergeCell ref="B213:D213"/>
    <mergeCell ref="F213:J213"/>
    <mergeCell ref="M213:O213"/>
    <mergeCell ref="P213:R213"/>
    <mergeCell ref="S213:U213"/>
    <mergeCell ref="W213:Y213"/>
    <mergeCell ref="B212:D212"/>
    <mergeCell ref="F212:J212"/>
    <mergeCell ref="M212:O212"/>
    <mergeCell ref="P212:R212"/>
    <mergeCell ref="S212:U212"/>
    <mergeCell ref="W210:Y210"/>
    <mergeCell ref="B211:D211"/>
    <mergeCell ref="F211:J211"/>
    <mergeCell ref="M211:O211"/>
    <mergeCell ref="P211:R211"/>
    <mergeCell ref="S211:U211"/>
    <mergeCell ref="W211:Y211"/>
    <mergeCell ref="B210:D210"/>
    <mergeCell ref="F210:J210"/>
    <mergeCell ref="M210:O210"/>
    <mergeCell ref="P210:R210"/>
    <mergeCell ref="S210:U210"/>
    <mergeCell ref="W216:Y216"/>
    <mergeCell ref="B217:D217"/>
    <mergeCell ref="F217:J217"/>
    <mergeCell ref="M217:O217"/>
    <mergeCell ref="P217:R217"/>
    <mergeCell ref="S217:U217"/>
    <mergeCell ref="W217:Y217"/>
    <mergeCell ref="B216:D216"/>
    <mergeCell ref="F216:J216"/>
    <mergeCell ref="M216:O216"/>
    <mergeCell ref="P216:R216"/>
    <mergeCell ref="S216:U216"/>
    <mergeCell ref="W214:Y214"/>
    <mergeCell ref="B215:D215"/>
    <mergeCell ref="F215:J215"/>
    <mergeCell ref="M215:O215"/>
    <mergeCell ref="P215:R215"/>
    <mergeCell ref="S215:U215"/>
    <mergeCell ref="W215:Y215"/>
    <mergeCell ref="B214:D214"/>
    <mergeCell ref="F214:J214"/>
    <mergeCell ref="M214:O214"/>
    <mergeCell ref="P214:R214"/>
    <mergeCell ref="S214:U214"/>
    <mergeCell ref="W220:Y220"/>
    <mergeCell ref="B221:D221"/>
    <mergeCell ref="F221:J221"/>
    <mergeCell ref="M221:O221"/>
    <mergeCell ref="P221:R221"/>
    <mergeCell ref="S221:U221"/>
    <mergeCell ref="W221:Y221"/>
    <mergeCell ref="B220:D220"/>
    <mergeCell ref="F220:J220"/>
    <mergeCell ref="M220:O220"/>
    <mergeCell ref="P220:R220"/>
    <mergeCell ref="S220:U220"/>
    <mergeCell ref="W218:Y218"/>
    <mergeCell ref="B219:D219"/>
    <mergeCell ref="F219:J219"/>
    <mergeCell ref="M219:O219"/>
    <mergeCell ref="P219:R219"/>
    <mergeCell ref="S219:U219"/>
    <mergeCell ref="W219:Y219"/>
    <mergeCell ref="B218:D218"/>
    <mergeCell ref="F218:J218"/>
    <mergeCell ref="M218:O218"/>
    <mergeCell ref="P218:R218"/>
    <mergeCell ref="S218:U218"/>
    <mergeCell ref="W224:Y224"/>
    <mergeCell ref="B225:D225"/>
    <mergeCell ref="F225:J225"/>
    <mergeCell ref="M225:O225"/>
    <mergeCell ref="P225:R225"/>
    <mergeCell ref="S225:U225"/>
    <mergeCell ref="W225:Y225"/>
    <mergeCell ref="B224:D224"/>
    <mergeCell ref="F224:J224"/>
    <mergeCell ref="M224:O224"/>
    <mergeCell ref="P224:R224"/>
    <mergeCell ref="S224:U224"/>
    <mergeCell ref="W222:Y222"/>
    <mergeCell ref="B223:D223"/>
    <mergeCell ref="F223:J223"/>
    <mergeCell ref="M223:O223"/>
    <mergeCell ref="P223:R223"/>
    <mergeCell ref="S223:U223"/>
    <mergeCell ref="W223:Y223"/>
    <mergeCell ref="B222:D222"/>
    <mergeCell ref="F222:J222"/>
    <mergeCell ref="M222:O222"/>
    <mergeCell ref="P222:R222"/>
    <mergeCell ref="S222:U222"/>
    <mergeCell ref="W228:Y228"/>
    <mergeCell ref="B229:D229"/>
    <mergeCell ref="F229:J229"/>
    <mergeCell ref="M229:O229"/>
    <mergeCell ref="P229:R229"/>
    <mergeCell ref="S229:U229"/>
    <mergeCell ref="W229:Y229"/>
    <mergeCell ref="B228:D228"/>
    <mergeCell ref="F228:J228"/>
    <mergeCell ref="M228:O228"/>
    <mergeCell ref="P228:R228"/>
    <mergeCell ref="S228:U228"/>
    <mergeCell ref="W226:Y226"/>
    <mergeCell ref="B227:D227"/>
    <mergeCell ref="F227:J227"/>
    <mergeCell ref="M227:O227"/>
    <mergeCell ref="P227:R227"/>
    <mergeCell ref="S227:U227"/>
    <mergeCell ref="W227:Y227"/>
    <mergeCell ref="B226:D226"/>
    <mergeCell ref="F226:J226"/>
    <mergeCell ref="M226:O226"/>
    <mergeCell ref="P226:R226"/>
    <mergeCell ref="S226:U226"/>
    <mergeCell ref="W232:Y232"/>
    <mergeCell ref="B233:D233"/>
    <mergeCell ref="F233:J233"/>
    <mergeCell ref="M233:O233"/>
    <mergeCell ref="P233:R233"/>
    <mergeCell ref="S233:U233"/>
    <mergeCell ref="W233:Y233"/>
    <mergeCell ref="B232:D232"/>
    <mergeCell ref="F232:J232"/>
    <mergeCell ref="M232:O232"/>
    <mergeCell ref="P232:R232"/>
    <mergeCell ref="S232:U232"/>
    <mergeCell ref="W230:Y230"/>
    <mergeCell ref="B231:D231"/>
    <mergeCell ref="F231:J231"/>
    <mergeCell ref="M231:O231"/>
    <mergeCell ref="P231:R231"/>
    <mergeCell ref="S231:U231"/>
    <mergeCell ref="W231:Y231"/>
    <mergeCell ref="B230:D230"/>
    <mergeCell ref="F230:J230"/>
    <mergeCell ref="M230:O230"/>
    <mergeCell ref="P230:R230"/>
    <mergeCell ref="S230:U230"/>
    <mergeCell ref="W236:Y236"/>
    <mergeCell ref="B237:D237"/>
    <mergeCell ref="F237:J237"/>
    <mergeCell ref="M237:O237"/>
    <mergeCell ref="P237:R237"/>
    <mergeCell ref="S237:U237"/>
    <mergeCell ref="W237:Y237"/>
    <mergeCell ref="B236:D236"/>
    <mergeCell ref="F236:J236"/>
    <mergeCell ref="M236:O236"/>
    <mergeCell ref="P236:R236"/>
    <mergeCell ref="S236:U236"/>
    <mergeCell ref="W234:Y234"/>
    <mergeCell ref="B235:D235"/>
    <mergeCell ref="F235:J235"/>
    <mergeCell ref="M235:O235"/>
    <mergeCell ref="P235:R235"/>
    <mergeCell ref="S235:U235"/>
    <mergeCell ref="W235:Y235"/>
    <mergeCell ref="B234:D234"/>
    <mergeCell ref="F234:J234"/>
    <mergeCell ref="M234:O234"/>
    <mergeCell ref="P234:R234"/>
    <mergeCell ref="S234:U234"/>
    <mergeCell ref="W240:Y240"/>
    <mergeCell ref="B241:D241"/>
    <mergeCell ref="F241:J241"/>
    <mergeCell ref="M241:O241"/>
    <mergeCell ref="P241:R241"/>
    <mergeCell ref="S241:U241"/>
    <mergeCell ref="W241:Y241"/>
    <mergeCell ref="B240:D240"/>
    <mergeCell ref="F240:J240"/>
    <mergeCell ref="M240:O240"/>
    <mergeCell ref="P240:R240"/>
    <mergeCell ref="S240:U240"/>
    <mergeCell ref="W238:Y238"/>
    <mergeCell ref="B239:D239"/>
    <mergeCell ref="F239:J239"/>
    <mergeCell ref="M239:O239"/>
    <mergeCell ref="P239:R239"/>
    <mergeCell ref="S239:U239"/>
    <mergeCell ref="W239:Y239"/>
    <mergeCell ref="B238:D238"/>
    <mergeCell ref="F238:J238"/>
    <mergeCell ref="M238:O238"/>
    <mergeCell ref="P238:R238"/>
    <mergeCell ref="S238:U238"/>
    <mergeCell ref="W244:Y244"/>
    <mergeCell ref="B245:D245"/>
    <mergeCell ref="F245:J245"/>
    <mergeCell ref="M245:O245"/>
    <mergeCell ref="P245:R245"/>
    <mergeCell ref="S245:U245"/>
    <mergeCell ref="W245:Y245"/>
    <mergeCell ref="B244:D244"/>
    <mergeCell ref="F244:J244"/>
    <mergeCell ref="M244:O244"/>
    <mergeCell ref="P244:R244"/>
    <mergeCell ref="S244:U244"/>
    <mergeCell ref="W242:Y242"/>
    <mergeCell ref="B243:D243"/>
    <mergeCell ref="F243:J243"/>
    <mergeCell ref="M243:O243"/>
    <mergeCell ref="P243:R243"/>
    <mergeCell ref="S243:U243"/>
    <mergeCell ref="W243:Y243"/>
    <mergeCell ref="B242:D242"/>
    <mergeCell ref="F242:J242"/>
    <mergeCell ref="M242:O242"/>
    <mergeCell ref="P242:R242"/>
    <mergeCell ref="S242:U242"/>
    <mergeCell ref="W248:Y248"/>
    <mergeCell ref="B249:D249"/>
    <mergeCell ref="F249:J249"/>
    <mergeCell ref="M249:O249"/>
    <mergeCell ref="P249:R249"/>
    <mergeCell ref="S249:U249"/>
    <mergeCell ref="W249:Y249"/>
    <mergeCell ref="B248:D248"/>
    <mergeCell ref="F248:J248"/>
    <mergeCell ref="M248:O248"/>
    <mergeCell ref="P248:R248"/>
    <mergeCell ref="S248:U248"/>
    <mergeCell ref="W246:Y246"/>
    <mergeCell ref="B247:D247"/>
    <mergeCell ref="F247:J247"/>
    <mergeCell ref="M247:O247"/>
    <mergeCell ref="P247:R247"/>
    <mergeCell ref="S247:U247"/>
    <mergeCell ref="W247:Y247"/>
    <mergeCell ref="B246:D246"/>
    <mergeCell ref="F246:J246"/>
    <mergeCell ref="M246:O246"/>
    <mergeCell ref="P246:R246"/>
    <mergeCell ref="S246:U246"/>
    <mergeCell ref="W252:Y252"/>
    <mergeCell ref="B253:D253"/>
    <mergeCell ref="F253:J253"/>
    <mergeCell ref="M253:O253"/>
    <mergeCell ref="P253:R253"/>
    <mergeCell ref="S253:U253"/>
    <mergeCell ref="W253:Y253"/>
    <mergeCell ref="B252:D252"/>
    <mergeCell ref="F252:J252"/>
    <mergeCell ref="M252:O252"/>
    <mergeCell ref="P252:R252"/>
    <mergeCell ref="S252:U252"/>
    <mergeCell ref="W250:Y250"/>
    <mergeCell ref="B251:D251"/>
    <mergeCell ref="F251:J251"/>
    <mergeCell ref="M251:O251"/>
    <mergeCell ref="P251:R251"/>
    <mergeCell ref="S251:U251"/>
    <mergeCell ref="W251:Y251"/>
    <mergeCell ref="B250:D250"/>
    <mergeCell ref="F250:J250"/>
    <mergeCell ref="M250:O250"/>
    <mergeCell ref="P250:R250"/>
    <mergeCell ref="S250:U250"/>
    <mergeCell ref="W256:Y256"/>
    <mergeCell ref="B257:D257"/>
    <mergeCell ref="F257:J257"/>
    <mergeCell ref="M257:O257"/>
    <mergeCell ref="P257:R257"/>
    <mergeCell ref="S257:U257"/>
    <mergeCell ref="W257:Y257"/>
    <mergeCell ref="B256:D256"/>
    <mergeCell ref="F256:J256"/>
    <mergeCell ref="M256:O256"/>
    <mergeCell ref="P256:R256"/>
    <mergeCell ref="S256:U256"/>
    <mergeCell ref="W254:Y254"/>
    <mergeCell ref="B255:D255"/>
    <mergeCell ref="F255:J255"/>
    <mergeCell ref="M255:O255"/>
    <mergeCell ref="P255:R255"/>
    <mergeCell ref="S255:U255"/>
    <mergeCell ref="W255:Y255"/>
    <mergeCell ref="B254:D254"/>
    <mergeCell ref="F254:J254"/>
    <mergeCell ref="M254:O254"/>
    <mergeCell ref="P254:R254"/>
    <mergeCell ref="S254:U254"/>
    <mergeCell ref="W260:Y260"/>
    <mergeCell ref="B261:D261"/>
    <mergeCell ref="F261:J261"/>
    <mergeCell ref="M261:O261"/>
    <mergeCell ref="P261:R261"/>
    <mergeCell ref="S261:U261"/>
    <mergeCell ref="W261:Y261"/>
    <mergeCell ref="B260:D260"/>
    <mergeCell ref="F260:J260"/>
    <mergeCell ref="M260:O260"/>
    <mergeCell ref="P260:R260"/>
    <mergeCell ref="S260:U260"/>
    <mergeCell ref="W258:Y258"/>
    <mergeCell ref="B259:D259"/>
    <mergeCell ref="F259:J259"/>
    <mergeCell ref="M259:O259"/>
    <mergeCell ref="P259:R259"/>
    <mergeCell ref="S259:U259"/>
    <mergeCell ref="W259:Y259"/>
    <mergeCell ref="B258:D258"/>
    <mergeCell ref="F258:J258"/>
    <mergeCell ref="M258:O258"/>
    <mergeCell ref="P258:R258"/>
    <mergeCell ref="S258:U258"/>
    <mergeCell ref="W264:Y264"/>
    <mergeCell ref="B265:D265"/>
    <mergeCell ref="F265:J265"/>
    <mergeCell ref="M265:O265"/>
    <mergeCell ref="P265:R265"/>
    <mergeCell ref="S265:U265"/>
    <mergeCell ref="W265:Y265"/>
    <mergeCell ref="B264:D264"/>
    <mergeCell ref="F264:J264"/>
    <mergeCell ref="M264:O264"/>
    <mergeCell ref="P264:R264"/>
    <mergeCell ref="S264:U264"/>
    <mergeCell ref="W262:Y262"/>
    <mergeCell ref="B263:D263"/>
    <mergeCell ref="F263:J263"/>
    <mergeCell ref="M263:O263"/>
    <mergeCell ref="P263:R263"/>
    <mergeCell ref="S263:U263"/>
    <mergeCell ref="W263:Y263"/>
    <mergeCell ref="B262:D262"/>
    <mergeCell ref="F262:J262"/>
    <mergeCell ref="M262:O262"/>
    <mergeCell ref="P262:R262"/>
    <mergeCell ref="S262:U262"/>
    <mergeCell ref="W268:Y268"/>
    <mergeCell ref="B269:D269"/>
    <mergeCell ref="F269:J269"/>
    <mergeCell ref="M269:O269"/>
    <mergeCell ref="P269:R269"/>
    <mergeCell ref="S269:U269"/>
    <mergeCell ref="W269:Y269"/>
    <mergeCell ref="B268:D268"/>
    <mergeCell ref="F268:J268"/>
    <mergeCell ref="M268:O268"/>
    <mergeCell ref="P268:R268"/>
    <mergeCell ref="S268:U268"/>
    <mergeCell ref="W266:Y266"/>
    <mergeCell ref="B267:D267"/>
    <mergeCell ref="F267:J267"/>
    <mergeCell ref="M267:O267"/>
    <mergeCell ref="P267:R267"/>
    <mergeCell ref="S267:U267"/>
    <mergeCell ref="W267:Y267"/>
    <mergeCell ref="B266:D266"/>
    <mergeCell ref="F266:J266"/>
    <mergeCell ref="M266:O266"/>
    <mergeCell ref="P266:R266"/>
    <mergeCell ref="S266:U266"/>
    <mergeCell ref="W272:Y272"/>
    <mergeCell ref="B273:D273"/>
    <mergeCell ref="F273:J273"/>
    <mergeCell ref="M273:O273"/>
    <mergeCell ref="P273:R273"/>
    <mergeCell ref="S273:U273"/>
    <mergeCell ref="W273:Y273"/>
    <mergeCell ref="B272:D272"/>
    <mergeCell ref="F272:J272"/>
    <mergeCell ref="M272:O272"/>
    <mergeCell ref="P272:R272"/>
    <mergeCell ref="S272:U272"/>
    <mergeCell ref="W270:Y270"/>
    <mergeCell ref="B271:D271"/>
    <mergeCell ref="F271:J271"/>
    <mergeCell ref="M271:O271"/>
    <mergeCell ref="P271:R271"/>
    <mergeCell ref="S271:U271"/>
    <mergeCell ref="W271:Y271"/>
    <mergeCell ref="B270:D270"/>
    <mergeCell ref="F270:J270"/>
    <mergeCell ref="M270:O270"/>
    <mergeCell ref="P270:R270"/>
    <mergeCell ref="S270:U270"/>
    <mergeCell ref="W276:Y276"/>
    <mergeCell ref="B277:D277"/>
    <mergeCell ref="F277:J277"/>
    <mergeCell ref="M277:O277"/>
    <mergeCell ref="P277:R277"/>
    <mergeCell ref="S277:U277"/>
    <mergeCell ref="W277:Y277"/>
    <mergeCell ref="B276:D276"/>
    <mergeCell ref="F276:J276"/>
    <mergeCell ref="M276:O276"/>
    <mergeCell ref="P276:R276"/>
    <mergeCell ref="S276:U276"/>
    <mergeCell ref="W274:Y274"/>
    <mergeCell ref="B275:D275"/>
    <mergeCell ref="F275:J275"/>
    <mergeCell ref="M275:O275"/>
    <mergeCell ref="P275:R275"/>
    <mergeCell ref="S275:U275"/>
    <mergeCell ref="W275:Y275"/>
    <mergeCell ref="B274:D274"/>
    <mergeCell ref="F274:J274"/>
    <mergeCell ref="M274:O274"/>
    <mergeCell ref="P274:R274"/>
    <mergeCell ref="S274:U274"/>
    <mergeCell ref="W280:Y280"/>
    <mergeCell ref="B281:D281"/>
    <mergeCell ref="F281:J281"/>
    <mergeCell ref="M281:O281"/>
    <mergeCell ref="P281:R281"/>
    <mergeCell ref="S281:U281"/>
    <mergeCell ref="W281:Y281"/>
    <mergeCell ref="B280:D280"/>
    <mergeCell ref="F280:J280"/>
    <mergeCell ref="M280:O280"/>
    <mergeCell ref="P280:R280"/>
    <mergeCell ref="S280:U280"/>
    <mergeCell ref="W278:Y278"/>
    <mergeCell ref="B279:D279"/>
    <mergeCell ref="F279:J279"/>
    <mergeCell ref="M279:O279"/>
    <mergeCell ref="P279:R279"/>
    <mergeCell ref="S279:U279"/>
    <mergeCell ref="W279:Y279"/>
    <mergeCell ref="B278:D278"/>
    <mergeCell ref="F278:J278"/>
    <mergeCell ref="M278:O278"/>
    <mergeCell ref="P278:R278"/>
    <mergeCell ref="S278:U278"/>
    <mergeCell ref="W284:Y284"/>
    <mergeCell ref="B285:D285"/>
    <mergeCell ref="F285:J285"/>
    <mergeCell ref="M285:O285"/>
    <mergeCell ref="P285:R285"/>
    <mergeCell ref="S285:U285"/>
    <mergeCell ref="W285:Y285"/>
    <mergeCell ref="B284:D284"/>
    <mergeCell ref="F284:J284"/>
    <mergeCell ref="M284:O284"/>
    <mergeCell ref="P284:R284"/>
    <mergeCell ref="S284:U284"/>
    <mergeCell ref="W282:Y282"/>
    <mergeCell ref="B283:D283"/>
    <mergeCell ref="F283:J283"/>
    <mergeCell ref="M283:O283"/>
    <mergeCell ref="P283:R283"/>
    <mergeCell ref="S283:U283"/>
    <mergeCell ref="W283:Y283"/>
    <mergeCell ref="B282:D282"/>
    <mergeCell ref="F282:J282"/>
    <mergeCell ref="M282:O282"/>
    <mergeCell ref="P282:R282"/>
    <mergeCell ref="S282:U282"/>
    <mergeCell ref="W288:Y288"/>
    <mergeCell ref="B289:D289"/>
    <mergeCell ref="F289:J289"/>
    <mergeCell ref="M289:O289"/>
    <mergeCell ref="P289:R289"/>
    <mergeCell ref="S289:U289"/>
    <mergeCell ref="W289:Y289"/>
    <mergeCell ref="B288:D288"/>
    <mergeCell ref="F288:J288"/>
    <mergeCell ref="M288:O288"/>
    <mergeCell ref="P288:R288"/>
    <mergeCell ref="S288:U288"/>
    <mergeCell ref="W286:Y286"/>
    <mergeCell ref="B287:D287"/>
    <mergeCell ref="F287:J287"/>
    <mergeCell ref="M287:O287"/>
    <mergeCell ref="P287:R287"/>
    <mergeCell ref="S287:U287"/>
    <mergeCell ref="W287:Y287"/>
    <mergeCell ref="B286:D286"/>
    <mergeCell ref="F286:J286"/>
    <mergeCell ref="M286:O286"/>
    <mergeCell ref="P286:R286"/>
    <mergeCell ref="S286:U286"/>
    <mergeCell ref="W292:Y292"/>
    <mergeCell ref="B293:D293"/>
    <mergeCell ref="F293:J293"/>
    <mergeCell ref="M293:O293"/>
    <mergeCell ref="P293:R293"/>
    <mergeCell ref="S293:U293"/>
    <mergeCell ref="W293:Y293"/>
    <mergeCell ref="B292:D292"/>
    <mergeCell ref="F292:J292"/>
    <mergeCell ref="M292:O292"/>
    <mergeCell ref="P292:R292"/>
    <mergeCell ref="S292:U292"/>
    <mergeCell ref="W290:Y290"/>
    <mergeCell ref="B291:D291"/>
    <mergeCell ref="F291:J291"/>
    <mergeCell ref="M291:O291"/>
    <mergeCell ref="P291:R291"/>
    <mergeCell ref="S291:U291"/>
    <mergeCell ref="W291:Y291"/>
    <mergeCell ref="B290:D290"/>
    <mergeCell ref="F290:J290"/>
    <mergeCell ref="M290:O290"/>
    <mergeCell ref="P290:R290"/>
    <mergeCell ref="S290:U290"/>
    <mergeCell ref="W296:Y296"/>
    <mergeCell ref="B297:D297"/>
    <mergeCell ref="F297:J297"/>
    <mergeCell ref="M297:O297"/>
    <mergeCell ref="P297:R297"/>
    <mergeCell ref="S297:U297"/>
    <mergeCell ref="W297:Y297"/>
    <mergeCell ref="B296:D296"/>
    <mergeCell ref="F296:J296"/>
    <mergeCell ref="M296:O296"/>
    <mergeCell ref="P296:R296"/>
    <mergeCell ref="S296:U296"/>
    <mergeCell ref="W294:Y294"/>
    <mergeCell ref="B295:D295"/>
    <mergeCell ref="F295:J295"/>
    <mergeCell ref="M295:O295"/>
    <mergeCell ref="P295:R295"/>
    <mergeCell ref="S295:U295"/>
    <mergeCell ref="W295:Y295"/>
    <mergeCell ref="B294:D294"/>
    <mergeCell ref="F294:J294"/>
    <mergeCell ref="M294:O294"/>
    <mergeCell ref="P294:R294"/>
    <mergeCell ref="S294:U294"/>
    <mergeCell ref="W300:Y300"/>
    <mergeCell ref="B301:D301"/>
    <mergeCell ref="F301:J301"/>
    <mergeCell ref="M301:O301"/>
    <mergeCell ref="P301:R301"/>
    <mergeCell ref="S301:U301"/>
    <mergeCell ref="W301:Y301"/>
    <mergeCell ref="B300:D300"/>
    <mergeCell ref="F300:J300"/>
    <mergeCell ref="M300:O300"/>
    <mergeCell ref="P300:R300"/>
    <mergeCell ref="S300:U300"/>
    <mergeCell ref="W298:Y298"/>
    <mergeCell ref="B299:D299"/>
    <mergeCell ref="F299:J299"/>
    <mergeCell ref="M299:O299"/>
    <mergeCell ref="P299:R299"/>
    <mergeCell ref="S299:U299"/>
    <mergeCell ref="W299:Y299"/>
    <mergeCell ref="B298:D298"/>
    <mergeCell ref="F298:J298"/>
    <mergeCell ref="M298:O298"/>
    <mergeCell ref="P298:R298"/>
    <mergeCell ref="S298:U298"/>
    <mergeCell ref="W304:Y304"/>
    <mergeCell ref="B305:D305"/>
    <mergeCell ref="F305:J305"/>
    <mergeCell ref="M305:O305"/>
    <mergeCell ref="P305:R305"/>
    <mergeCell ref="S305:U305"/>
    <mergeCell ref="W305:Y305"/>
    <mergeCell ref="B304:D304"/>
    <mergeCell ref="F304:J304"/>
    <mergeCell ref="M304:O304"/>
    <mergeCell ref="P304:R304"/>
    <mergeCell ref="S304:U304"/>
    <mergeCell ref="W302:Y302"/>
    <mergeCell ref="B303:D303"/>
    <mergeCell ref="F303:J303"/>
    <mergeCell ref="M303:O303"/>
    <mergeCell ref="P303:R303"/>
    <mergeCell ref="S303:U303"/>
    <mergeCell ref="W303:Y303"/>
    <mergeCell ref="B302:D302"/>
    <mergeCell ref="F302:J302"/>
    <mergeCell ref="M302:O302"/>
    <mergeCell ref="P302:R302"/>
    <mergeCell ref="S302:U302"/>
    <mergeCell ref="W308:Y308"/>
    <mergeCell ref="B309:D309"/>
    <mergeCell ref="F309:J309"/>
    <mergeCell ref="M309:O309"/>
    <mergeCell ref="P309:R309"/>
    <mergeCell ref="S309:U309"/>
    <mergeCell ref="W309:Y309"/>
    <mergeCell ref="B308:D308"/>
    <mergeCell ref="F308:J308"/>
    <mergeCell ref="M308:O308"/>
    <mergeCell ref="P308:R308"/>
    <mergeCell ref="S308:U308"/>
    <mergeCell ref="W306:Y306"/>
    <mergeCell ref="B307:D307"/>
    <mergeCell ref="F307:J307"/>
    <mergeCell ref="M307:O307"/>
    <mergeCell ref="P307:R307"/>
    <mergeCell ref="S307:U307"/>
    <mergeCell ref="W307:Y307"/>
    <mergeCell ref="B306:D306"/>
    <mergeCell ref="F306:J306"/>
    <mergeCell ref="M306:O306"/>
    <mergeCell ref="P306:R306"/>
    <mergeCell ref="S306:U306"/>
    <mergeCell ref="W312:Y312"/>
    <mergeCell ref="B313:D313"/>
    <mergeCell ref="F313:J313"/>
    <mergeCell ref="M313:O313"/>
    <mergeCell ref="P313:R313"/>
    <mergeCell ref="S313:U313"/>
    <mergeCell ref="W313:Y313"/>
    <mergeCell ref="B312:D312"/>
    <mergeCell ref="F312:J312"/>
    <mergeCell ref="M312:O312"/>
    <mergeCell ref="P312:R312"/>
    <mergeCell ref="S312:U312"/>
    <mergeCell ref="W310:Y310"/>
    <mergeCell ref="B311:D311"/>
    <mergeCell ref="F311:J311"/>
    <mergeCell ref="M311:O311"/>
    <mergeCell ref="P311:R311"/>
    <mergeCell ref="S311:U311"/>
    <mergeCell ref="W311:Y311"/>
    <mergeCell ref="B310:D310"/>
    <mergeCell ref="F310:J310"/>
    <mergeCell ref="M310:O310"/>
    <mergeCell ref="P310:R310"/>
    <mergeCell ref="S310:U310"/>
    <mergeCell ref="W316:Y316"/>
    <mergeCell ref="B317:D317"/>
    <mergeCell ref="F317:J317"/>
    <mergeCell ref="M317:O317"/>
    <mergeCell ref="P317:R317"/>
    <mergeCell ref="S317:U317"/>
    <mergeCell ref="W317:Y317"/>
    <mergeCell ref="B316:D316"/>
    <mergeCell ref="F316:J316"/>
    <mergeCell ref="M316:O316"/>
    <mergeCell ref="P316:R316"/>
    <mergeCell ref="S316:U316"/>
    <mergeCell ref="W314:Y314"/>
    <mergeCell ref="B315:D315"/>
    <mergeCell ref="F315:J315"/>
    <mergeCell ref="M315:O315"/>
    <mergeCell ref="P315:R315"/>
    <mergeCell ref="S315:U315"/>
    <mergeCell ref="W315:Y315"/>
    <mergeCell ref="B314:D314"/>
    <mergeCell ref="F314:J314"/>
    <mergeCell ref="M314:O314"/>
    <mergeCell ref="P314:R314"/>
    <mergeCell ref="S314:U314"/>
    <mergeCell ref="W320:Y320"/>
    <mergeCell ref="B321:D321"/>
    <mergeCell ref="F321:J321"/>
    <mergeCell ref="M321:O321"/>
    <mergeCell ref="P321:R321"/>
    <mergeCell ref="S321:U321"/>
    <mergeCell ref="W321:Y321"/>
    <mergeCell ref="B320:D320"/>
    <mergeCell ref="F320:J320"/>
    <mergeCell ref="M320:O320"/>
    <mergeCell ref="P320:R320"/>
    <mergeCell ref="S320:U320"/>
    <mergeCell ref="W318:Y318"/>
    <mergeCell ref="B319:D319"/>
    <mergeCell ref="F319:J319"/>
    <mergeCell ref="M319:O319"/>
    <mergeCell ref="P319:R319"/>
    <mergeCell ref="S319:U319"/>
    <mergeCell ref="W319:Y319"/>
    <mergeCell ref="B318:D318"/>
    <mergeCell ref="F318:J318"/>
    <mergeCell ref="M318:O318"/>
    <mergeCell ref="P318:R318"/>
    <mergeCell ref="S318:U318"/>
    <mergeCell ref="W324:Y324"/>
    <mergeCell ref="B325:D325"/>
    <mergeCell ref="F325:J325"/>
    <mergeCell ref="M325:O325"/>
    <mergeCell ref="P325:R325"/>
    <mergeCell ref="S325:U325"/>
    <mergeCell ref="W325:Y325"/>
    <mergeCell ref="B324:D324"/>
    <mergeCell ref="F324:J324"/>
    <mergeCell ref="M324:O324"/>
    <mergeCell ref="P324:R324"/>
    <mergeCell ref="S324:U324"/>
    <mergeCell ref="W322:Y322"/>
    <mergeCell ref="B323:D323"/>
    <mergeCell ref="F323:J323"/>
    <mergeCell ref="M323:O323"/>
    <mergeCell ref="P323:R323"/>
    <mergeCell ref="S323:U323"/>
    <mergeCell ref="W323:Y323"/>
    <mergeCell ref="B322:D322"/>
    <mergeCell ref="F322:J322"/>
    <mergeCell ref="M322:O322"/>
    <mergeCell ref="P322:R322"/>
    <mergeCell ref="S322:U322"/>
    <mergeCell ref="W328:Y328"/>
    <mergeCell ref="B329:D329"/>
    <mergeCell ref="F329:J329"/>
    <mergeCell ref="M329:O329"/>
    <mergeCell ref="P329:R329"/>
    <mergeCell ref="S329:U329"/>
    <mergeCell ref="W329:Y329"/>
    <mergeCell ref="B328:D328"/>
    <mergeCell ref="F328:J328"/>
    <mergeCell ref="M328:O328"/>
    <mergeCell ref="P328:R328"/>
    <mergeCell ref="S328:U328"/>
    <mergeCell ref="W326:Y326"/>
    <mergeCell ref="B327:D327"/>
    <mergeCell ref="F327:J327"/>
    <mergeCell ref="M327:O327"/>
    <mergeCell ref="P327:R327"/>
    <mergeCell ref="S327:U327"/>
    <mergeCell ref="W327:Y327"/>
    <mergeCell ref="B326:D326"/>
    <mergeCell ref="F326:J326"/>
    <mergeCell ref="M326:O326"/>
    <mergeCell ref="P326:R326"/>
    <mergeCell ref="S326:U326"/>
    <mergeCell ref="W332:Y332"/>
    <mergeCell ref="B333:D333"/>
    <mergeCell ref="F333:J333"/>
    <mergeCell ref="M333:O333"/>
    <mergeCell ref="P333:R333"/>
    <mergeCell ref="S333:U333"/>
    <mergeCell ref="W333:Y333"/>
    <mergeCell ref="B332:D332"/>
    <mergeCell ref="F332:J332"/>
    <mergeCell ref="M332:O332"/>
    <mergeCell ref="P332:R332"/>
    <mergeCell ref="S332:U332"/>
    <mergeCell ref="W330:Y330"/>
    <mergeCell ref="B331:D331"/>
    <mergeCell ref="F331:J331"/>
    <mergeCell ref="M331:O331"/>
    <mergeCell ref="P331:R331"/>
    <mergeCell ref="S331:U331"/>
    <mergeCell ref="W331:Y331"/>
    <mergeCell ref="B330:D330"/>
    <mergeCell ref="F330:J330"/>
    <mergeCell ref="M330:O330"/>
    <mergeCell ref="P330:R330"/>
    <mergeCell ref="S330:U330"/>
    <mergeCell ref="W336:Y336"/>
    <mergeCell ref="B337:D337"/>
    <mergeCell ref="F337:J337"/>
    <mergeCell ref="M337:O337"/>
    <mergeCell ref="P337:R337"/>
    <mergeCell ref="S337:U337"/>
    <mergeCell ref="W337:Y337"/>
    <mergeCell ref="B336:D336"/>
    <mergeCell ref="F336:J336"/>
    <mergeCell ref="M336:O336"/>
    <mergeCell ref="P336:R336"/>
    <mergeCell ref="S336:U336"/>
    <mergeCell ref="W334:Y334"/>
    <mergeCell ref="B335:D335"/>
    <mergeCell ref="F335:J335"/>
    <mergeCell ref="M335:O335"/>
    <mergeCell ref="P335:R335"/>
    <mergeCell ref="S335:U335"/>
    <mergeCell ref="W335:Y335"/>
    <mergeCell ref="B334:D334"/>
    <mergeCell ref="F334:J334"/>
    <mergeCell ref="M334:O334"/>
    <mergeCell ref="P334:R334"/>
    <mergeCell ref="S334:U334"/>
    <mergeCell ref="W340:Y340"/>
    <mergeCell ref="B341:D341"/>
    <mergeCell ref="F341:J341"/>
    <mergeCell ref="M341:O341"/>
    <mergeCell ref="P341:R341"/>
    <mergeCell ref="S341:U341"/>
    <mergeCell ref="W341:Y341"/>
    <mergeCell ref="B340:D340"/>
    <mergeCell ref="F340:J340"/>
    <mergeCell ref="M340:O340"/>
    <mergeCell ref="P340:R340"/>
    <mergeCell ref="S340:U340"/>
    <mergeCell ref="W338:Y338"/>
    <mergeCell ref="B339:D339"/>
    <mergeCell ref="F339:J339"/>
    <mergeCell ref="M339:O339"/>
    <mergeCell ref="P339:R339"/>
    <mergeCell ref="S339:U339"/>
    <mergeCell ref="W339:Y339"/>
    <mergeCell ref="B338:D338"/>
    <mergeCell ref="F338:J338"/>
    <mergeCell ref="M338:O338"/>
    <mergeCell ref="P338:R338"/>
    <mergeCell ref="S338:U338"/>
    <mergeCell ref="W344:Y344"/>
    <mergeCell ref="B345:D345"/>
    <mergeCell ref="F345:J345"/>
    <mergeCell ref="M345:O345"/>
    <mergeCell ref="P345:R345"/>
    <mergeCell ref="S345:U345"/>
    <mergeCell ref="W345:Y345"/>
    <mergeCell ref="B344:D344"/>
    <mergeCell ref="F344:J344"/>
    <mergeCell ref="M344:O344"/>
    <mergeCell ref="P344:R344"/>
    <mergeCell ref="S344:U344"/>
    <mergeCell ref="W342:Y342"/>
    <mergeCell ref="B343:D343"/>
    <mergeCell ref="F343:J343"/>
    <mergeCell ref="M343:O343"/>
    <mergeCell ref="P343:R343"/>
    <mergeCell ref="S343:U343"/>
    <mergeCell ref="W343:Y343"/>
    <mergeCell ref="B342:D342"/>
    <mergeCell ref="F342:J342"/>
    <mergeCell ref="M342:O342"/>
    <mergeCell ref="P342:R342"/>
    <mergeCell ref="S342:U342"/>
    <mergeCell ref="W348:Y348"/>
    <mergeCell ref="B349:D349"/>
    <mergeCell ref="F349:J349"/>
    <mergeCell ref="M349:O349"/>
    <mergeCell ref="P349:R349"/>
    <mergeCell ref="S349:U349"/>
    <mergeCell ref="W349:Y349"/>
    <mergeCell ref="B348:D348"/>
    <mergeCell ref="F348:J348"/>
    <mergeCell ref="M348:O348"/>
    <mergeCell ref="P348:R348"/>
    <mergeCell ref="S348:U348"/>
    <mergeCell ref="W346:Y346"/>
    <mergeCell ref="B347:D347"/>
    <mergeCell ref="F347:J347"/>
    <mergeCell ref="M347:O347"/>
    <mergeCell ref="P347:R347"/>
    <mergeCell ref="S347:U347"/>
    <mergeCell ref="W347:Y347"/>
    <mergeCell ref="B346:D346"/>
    <mergeCell ref="F346:J346"/>
    <mergeCell ref="M346:O346"/>
    <mergeCell ref="P346:R346"/>
    <mergeCell ref="S346:U346"/>
    <mergeCell ref="W352:Y352"/>
    <mergeCell ref="B353:D353"/>
    <mergeCell ref="F353:J353"/>
    <mergeCell ref="M353:O353"/>
    <mergeCell ref="P353:R353"/>
    <mergeCell ref="S353:U353"/>
    <mergeCell ref="W353:Y353"/>
    <mergeCell ref="B352:D352"/>
    <mergeCell ref="F352:J352"/>
    <mergeCell ref="M352:O352"/>
    <mergeCell ref="P352:R352"/>
    <mergeCell ref="S352:U352"/>
    <mergeCell ref="W350:Y350"/>
    <mergeCell ref="B351:D351"/>
    <mergeCell ref="F351:J351"/>
    <mergeCell ref="M351:O351"/>
    <mergeCell ref="P351:R351"/>
    <mergeCell ref="S351:U351"/>
    <mergeCell ref="W351:Y351"/>
    <mergeCell ref="B350:D350"/>
    <mergeCell ref="F350:J350"/>
    <mergeCell ref="M350:O350"/>
    <mergeCell ref="P350:R350"/>
    <mergeCell ref="S350:U350"/>
    <mergeCell ref="W356:Y356"/>
    <mergeCell ref="B357:D357"/>
    <mergeCell ref="F357:J357"/>
    <mergeCell ref="M357:O357"/>
    <mergeCell ref="P357:R357"/>
    <mergeCell ref="S357:U357"/>
    <mergeCell ref="W357:Y357"/>
    <mergeCell ref="B356:D356"/>
    <mergeCell ref="F356:J356"/>
    <mergeCell ref="M356:O356"/>
    <mergeCell ref="P356:R356"/>
    <mergeCell ref="S356:U356"/>
    <mergeCell ref="W354:Y354"/>
    <mergeCell ref="B355:D355"/>
    <mergeCell ref="F355:J355"/>
    <mergeCell ref="M355:O355"/>
    <mergeCell ref="P355:R355"/>
    <mergeCell ref="S355:U355"/>
    <mergeCell ref="W355:Y355"/>
    <mergeCell ref="B354:D354"/>
    <mergeCell ref="F354:J354"/>
    <mergeCell ref="M354:O354"/>
    <mergeCell ref="P354:R354"/>
    <mergeCell ref="S354:U354"/>
    <mergeCell ref="W360:Y360"/>
    <mergeCell ref="B361:D361"/>
    <mergeCell ref="F361:J361"/>
    <mergeCell ref="M361:O361"/>
    <mergeCell ref="P361:R361"/>
    <mergeCell ref="S361:U361"/>
    <mergeCell ref="W361:Y361"/>
    <mergeCell ref="B360:D360"/>
    <mergeCell ref="F360:J360"/>
    <mergeCell ref="M360:O360"/>
    <mergeCell ref="P360:R360"/>
    <mergeCell ref="S360:U360"/>
    <mergeCell ref="W358:Y358"/>
    <mergeCell ref="B359:D359"/>
    <mergeCell ref="F359:J359"/>
    <mergeCell ref="M359:O359"/>
    <mergeCell ref="P359:R359"/>
    <mergeCell ref="S359:U359"/>
    <mergeCell ref="W359:Y359"/>
    <mergeCell ref="B358:D358"/>
    <mergeCell ref="F358:J358"/>
    <mergeCell ref="M358:O358"/>
    <mergeCell ref="P358:R358"/>
    <mergeCell ref="S358:U358"/>
    <mergeCell ref="W364:Y364"/>
    <mergeCell ref="B365:D365"/>
    <mergeCell ref="F365:J365"/>
    <mergeCell ref="M365:O365"/>
    <mergeCell ref="P365:R365"/>
    <mergeCell ref="S365:U365"/>
    <mergeCell ref="W365:Y365"/>
    <mergeCell ref="B364:D364"/>
    <mergeCell ref="F364:J364"/>
    <mergeCell ref="M364:O364"/>
    <mergeCell ref="P364:R364"/>
    <mergeCell ref="S364:U364"/>
    <mergeCell ref="W362:Y362"/>
    <mergeCell ref="B363:D363"/>
    <mergeCell ref="F363:J363"/>
    <mergeCell ref="M363:O363"/>
    <mergeCell ref="P363:R363"/>
    <mergeCell ref="S363:U363"/>
    <mergeCell ref="W363:Y363"/>
    <mergeCell ref="B362:D362"/>
    <mergeCell ref="F362:J362"/>
    <mergeCell ref="M362:O362"/>
    <mergeCell ref="P362:R362"/>
    <mergeCell ref="S362:U362"/>
    <mergeCell ref="W368:Y368"/>
    <mergeCell ref="B369:D369"/>
    <mergeCell ref="F369:J369"/>
    <mergeCell ref="M369:O369"/>
    <mergeCell ref="P369:R369"/>
    <mergeCell ref="S369:U369"/>
    <mergeCell ref="W369:Y369"/>
    <mergeCell ref="B368:D368"/>
    <mergeCell ref="F368:J368"/>
    <mergeCell ref="M368:O368"/>
    <mergeCell ref="P368:R368"/>
    <mergeCell ref="S368:U368"/>
    <mergeCell ref="W366:Y366"/>
    <mergeCell ref="B367:D367"/>
    <mergeCell ref="F367:J367"/>
    <mergeCell ref="M367:O367"/>
    <mergeCell ref="P367:R367"/>
    <mergeCell ref="S367:U367"/>
    <mergeCell ref="W367:Y367"/>
    <mergeCell ref="B366:D366"/>
    <mergeCell ref="F366:J366"/>
    <mergeCell ref="M366:O366"/>
    <mergeCell ref="P366:R366"/>
    <mergeCell ref="S366:U366"/>
    <mergeCell ref="W372:Y372"/>
    <mergeCell ref="B373:D373"/>
    <mergeCell ref="F373:J373"/>
    <mergeCell ref="M373:O373"/>
    <mergeCell ref="P373:R373"/>
    <mergeCell ref="S373:U373"/>
    <mergeCell ref="W373:Y373"/>
    <mergeCell ref="B372:D372"/>
    <mergeCell ref="F372:J372"/>
    <mergeCell ref="M372:O372"/>
    <mergeCell ref="P372:R372"/>
    <mergeCell ref="S372:U372"/>
    <mergeCell ref="W370:Y370"/>
    <mergeCell ref="B371:D371"/>
    <mergeCell ref="F371:J371"/>
    <mergeCell ref="M371:O371"/>
    <mergeCell ref="P371:R371"/>
    <mergeCell ref="S371:U371"/>
    <mergeCell ref="W371:Y371"/>
    <mergeCell ref="B370:D370"/>
    <mergeCell ref="F370:J370"/>
    <mergeCell ref="M370:O370"/>
    <mergeCell ref="P370:R370"/>
    <mergeCell ref="S370:U370"/>
    <mergeCell ref="W376:Y376"/>
    <mergeCell ref="B377:D377"/>
    <mergeCell ref="F377:J377"/>
    <mergeCell ref="M377:O377"/>
    <mergeCell ref="P377:R377"/>
    <mergeCell ref="S377:U377"/>
    <mergeCell ref="W377:Y377"/>
    <mergeCell ref="B376:D376"/>
    <mergeCell ref="F376:J376"/>
    <mergeCell ref="M376:O376"/>
    <mergeCell ref="P376:R376"/>
    <mergeCell ref="S376:U376"/>
    <mergeCell ref="W374:Y374"/>
    <mergeCell ref="B375:D375"/>
    <mergeCell ref="F375:J375"/>
    <mergeCell ref="M375:O375"/>
    <mergeCell ref="P375:R375"/>
    <mergeCell ref="S375:U375"/>
    <mergeCell ref="W375:Y375"/>
    <mergeCell ref="B374:D374"/>
    <mergeCell ref="F374:J374"/>
    <mergeCell ref="M374:O374"/>
    <mergeCell ref="P374:R374"/>
    <mergeCell ref="S374:U374"/>
    <mergeCell ref="W380:Y380"/>
    <mergeCell ref="B381:D381"/>
    <mergeCell ref="F381:J381"/>
    <mergeCell ref="M381:O381"/>
    <mergeCell ref="P381:R381"/>
    <mergeCell ref="S381:U381"/>
    <mergeCell ref="W381:Y381"/>
    <mergeCell ref="B380:D380"/>
    <mergeCell ref="F380:J380"/>
    <mergeCell ref="M380:O380"/>
    <mergeCell ref="P380:R380"/>
    <mergeCell ref="S380:U380"/>
    <mergeCell ref="W378:Y378"/>
    <mergeCell ref="B379:D379"/>
    <mergeCell ref="F379:J379"/>
    <mergeCell ref="M379:O379"/>
    <mergeCell ref="P379:R379"/>
    <mergeCell ref="S379:U379"/>
    <mergeCell ref="W379:Y379"/>
    <mergeCell ref="B378:D378"/>
    <mergeCell ref="F378:J378"/>
    <mergeCell ref="M378:O378"/>
    <mergeCell ref="P378:R378"/>
    <mergeCell ref="S378:U378"/>
    <mergeCell ref="W384:Y384"/>
    <mergeCell ref="B385:D385"/>
    <mergeCell ref="F385:J385"/>
    <mergeCell ref="M385:O385"/>
    <mergeCell ref="P385:R385"/>
    <mergeCell ref="S385:U385"/>
    <mergeCell ref="W385:Y385"/>
    <mergeCell ref="B384:D384"/>
    <mergeCell ref="F384:J384"/>
    <mergeCell ref="M384:O384"/>
    <mergeCell ref="P384:R384"/>
    <mergeCell ref="S384:U384"/>
    <mergeCell ref="W382:Y382"/>
    <mergeCell ref="B383:D383"/>
    <mergeCell ref="F383:J383"/>
    <mergeCell ref="M383:O383"/>
    <mergeCell ref="P383:R383"/>
    <mergeCell ref="S383:U383"/>
    <mergeCell ref="W383:Y383"/>
    <mergeCell ref="B382:D382"/>
    <mergeCell ref="F382:J382"/>
    <mergeCell ref="M382:O382"/>
    <mergeCell ref="P382:R382"/>
    <mergeCell ref="S382:U382"/>
    <mergeCell ref="W388:Y388"/>
    <mergeCell ref="B389:D389"/>
    <mergeCell ref="F389:J389"/>
    <mergeCell ref="M389:O389"/>
    <mergeCell ref="P389:R389"/>
    <mergeCell ref="S389:U389"/>
    <mergeCell ref="W389:Y389"/>
    <mergeCell ref="B388:D388"/>
    <mergeCell ref="F388:J388"/>
    <mergeCell ref="M388:O388"/>
    <mergeCell ref="P388:R388"/>
    <mergeCell ref="S388:U388"/>
    <mergeCell ref="W386:Y386"/>
    <mergeCell ref="B387:D387"/>
    <mergeCell ref="F387:J387"/>
    <mergeCell ref="M387:O387"/>
    <mergeCell ref="P387:R387"/>
    <mergeCell ref="S387:U387"/>
    <mergeCell ref="W387:Y387"/>
    <mergeCell ref="B386:D386"/>
    <mergeCell ref="F386:J386"/>
    <mergeCell ref="M386:O386"/>
    <mergeCell ref="P386:R386"/>
    <mergeCell ref="S386:U386"/>
    <mergeCell ref="W392:Y392"/>
    <mergeCell ref="B393:D393"/>
    <mergeCell ref="F393:J393"/>
    <mergeCell ref="M393:O393"/>
    <mergeCell ref="P393:R393"/>
    <mergeCell ref="S393:U393"/>
    <mergeCell ref="W393:Y393"/>
    <mergeCell ref="B392:D392"/>
    <mergeCell ref="F392:J392"/>
    <mergeCell ref="M392:O392"/>
    <mergeCell ref="P392:R392"/>
    <mergeCell ref="S392:U392"/>
    <mergeCell ref="W390:Y390"/>
    <mergeCell ref="B391:D391"/>
    <mergeCell ref="F391:J391"/>
    <mergeCell ref="M391:O391"/>
    <mergeCell ref="P391:R391"/>
    <mergeCell ref="S391:U391"/>
    <mergeCell ref="W391:Y391"/>
    <mergeCell ref="B390:D390"/>
    <mergeCell ref="F390:J390"/>
    <mergeCell ref="M390:O390"/>
    <mergeCell ref="P390:R390"/>
    <mergeCell ref="S390:U390"/>
    <mergeCell ref="W396:Y396"/>
    <mergeCell ref="B397:D397"/>
    <mergeCell ref="F397:J397"/>
    <mergeCell ref="M397:O397"/>
    <mergeCell ref="P397:R397"/>
    <mergeCell ref="S397:U397"/>
    <mergeCell ref="W397:Y397"/>
    <mergeCell ref="B396:D396"/>
    <mergeCell ref="F396:J396"/>
    <mergeCell ref="M396:O396"/>
    <mergeCell ref="P396:R396"/>
    <mergeCell ref="S396:U396"/>
    <mergeCell ref="W394:Y394"/>
    <mergeCell ref="B395:D395"/>
    <mergeCell ref="F395:J395"/>
    <mergeCell ref="M395:O395"/>
    <mergeCell ref="P395:R395"/>
    <mergeCell ref="S395:U395"/>
    <mergeCell ref="W395:Y395"/>
    <mergeCell ref="B394:D394"/>
    <mergeCell ref="F394:J394"/>
    <mergeCell ref="M394:O394"/>
    <mergeCell ref="P394:R394"/>
    <mergeCell ref="S394:U394"/>
    <mergeCell ref="W400:Y400"/>
    <mergeCell ref="B401:D401"/>
    <mergeCell ref="F401:J401"/>
    <mergeCell ref="M401:O401"/>
    <mergeCell ref="P401:R401"/>
    <mergeCell ref="S401:U401"/>
    <mergeCell ref="W401:Y401"/>
    <mergeCell ref="B400:D400"/>
    <mergeCell ref="F400:J400"/>
    <mergeCell ref="M400:O400"/>
    <mergeCell ref="P400:R400"/>
    <mergeCell ref="S400:U400"/>
    <mergeCell ref="W398:Y398"/>
    <mergeCell ref="B399:D399"/>
    <mergeCell ref="F399:J399"/>
    <mergeCell ref="M399:O399"/>
    <mergeCell ref="P399:R399"/>
    <mergeCell ref="S399:U399"/>
    <mergeCell ref="W399:Y399"/>
    <mergeCell ref="B398:D398"/>
    <mergeCell ref="F398:J398"/>
    <mergeCell ref="M398:O398"/>
    <mergeCell ref="P398:R398"/>
    <mergeCell ref="S398:U398"/>
    <mergeCell ref="W404:Y404"/>
    <mergeCell ref="B405:D405"/>
    <mergeCell ref="F405:J405"/>
    <mergeCell ref="M405:O405"/>
    <mergeCell ref="P405:R405"/>
    <mergeCell ref="S405:U405"/>
    <mergeCell ref="W405:Y405"/>
    <mergeCell ref="B404:D404"/>
    <mergeCell ref="F404:J404"/>
    <mergeCell ref="M404:O404"/>
    <mergeCell ref="P404:R404"/>
    <mergeCell ref="S404:U404"/>
    <mergeCell ref="W402:Y402"/>
    <mergeCell ref="B403:D403"/>
    <mergeCell ref="F403:J403"/>
    <mergeCell ref="M403:O403"/>
    <mergeCell ref="P403:R403"/>
    <mergeCell ref="S403:U403"/>
    <mergeCell ref="W403:Y403"/>
    <mergeCell ref="B402:D402"/>
    <mergeCell ref="F402:J402"/>
    <mergeCell ref="M402:O402"/>
    <mergeCell ref="P402:R402"/>
    <mergeCell ref="S402:U402"/>
    <mergeCell ref="W408:Y408"/>
    <mergeCell ref="B409:D409"/>
    <mergeCell ref="F409:J409"/>
    <mergeCell ref="M409:O409"/>
    <mergeCell ref="P409:R409"/>
    <mergeCell ref="S409:U409"/>
    <mergeCell ref="W409:Y409"/>
    <mergeCell ref="B408:D408"/>
    <mergeCell ref="F408:J408"/>
    <mergeCell ref="M408:O408"/>
    <mergeCell ref="P408:R408"/>
    <mergeCell ref="S408:U408"/>
    <mergeCell ref="W406:Y406"/>
    <mergeCell ref="B407:D407"/>
    <mergeCell ref="F407:J407"/>
    <mergeCell ref="M407:O407"/>
    <mergeCell ref="P407:R407"/>
    <mergeCell ref="S407:U407"/>
    <mergeCell ref="W407:Y407"/>
    <mergeCell ref="B406:D406"/>
    <mergeCell ref="F406:J406"/>
    <mergeCell ref="M406:O406"/>
    <mergeCell ref="P406:R406"/>
    <mergeCell ref="S406:U406"/>
    <mergeCell ref="W412:Y412"/>
    <mergeCell ref="B413:D413"/>
    <mergeCell ref="F413:J413"/>
    <mergeCell ref="M413:O413"/>
    <mergeCell ref="P413:R413"/>
    <mergeCell ref="S413:U413"/>
    <mergeCell ref="W413:Y413"/>
    <mergeCell ref="B412:D412"/>
    <mergeCell ref="F412:J412"/>
    <mergeCell ref="M412:O412"/>
    <mergeCell ref="P412:R412"/>
    <mergeCell ref="S412:U412"/>
    <mergeCell ref="W410:Y410"/>
    <mergeCell ref="B411:D411"/>
    <mergeCell ref="F411:J411"/>
    <mergeCell ref="M411:O411"/>
    <mergeCell ref="P411:R411"/>
    <mergeCell ref="S411:U411"/>
    <mergeCell ref="W411:Y411"/>
    <mergeCell ref="B410:D410"/>
    <mergeCell ref="F410:J410"/>
    <mergeCell ref="M410:O410"/>
    <mergeCell ref="P410:R410"/>
    <mergeCell ref="S410:U410"/>
    <mergeCell ref="W416:Y416"/>
    <mergeCell ref="B417:D417"/>
    <mergeCell ref="F417:J417"/>
    <mergeCell ref="M417:O417"/>
    <mergeCell ref="P417:R417"/>
    <mergeCell ref="S417:U417"/>
    <mergeCell ref="W417:Y417"/>
    <mergeCell ref="B416:D416"/>
    <mergeCell ref="F416:J416"/>
    <mergeCell ref="M416:O416"/>
    <mergeCell ref="P416:R416"/>
    <mergeCell ref="S416:U416"/>
    <mergeCell ref="W414:Y414"/>
    <mergeCell ref="B415:D415"/>
    <mergeCell ref="F415:J415"/>
    <mergeCell ref="M415:O415"/>
    <mergeCell ref="P415:R415"/>
    <mergeCell ref="S415:U415"/>
    <mergeCell ref="W415:Y415"/>
    <mergeCell ref="B414:D414"/>
    <mergeCell ref="F414:J414"/>
    <mergeCell ref="M414:O414"/>
    <mergeCell ref="P414:R414"/>
    <mergeCell ref="S414:U414"/>
    <mergeCell ref="W420:Y420"/>
    <mergeCell ref="B421:D421"/>
    <mergeCell ref="F421:J421"/>
    <mergeCell ref="M421:O421"/>
    <mergeCell ref="P421:R421"/>
    <mergeCell ref="S421:U421"/>
    <mergeCell ref="W421:Y421"/>
    <mergeCell ref="B420:D420"/>
    <mergeCell ref="F420:J420"/>
    <mergeCell ref="M420:O420"/>
    <mergeCell ref="P420:R420"/>
    <mergeCell ref="S420:U420"/>
    <mergeCell ref="W418:Y418"/>
    <mergeCell ref="B419:D419"/>
    <mergeCell ref="F419:J419"/>
    <mergeCell ref="M419:O419"/>
    <mergeCell ref="P419:R419"/>
    <mergeCell ref="S419:U419"/>
    <mergeCell ref="W419:Y419"/>
    <mergeCell ref="B418:D418"/>
    <mergeCell ref="F418:J418"/>
    <mergeCell ref="M418:O418"/>
    <mergeCell ref="P418:R418"/>
    <mergeCell ref="S418:U418"/>
    <mergeCell ref="W424:Y424"/>
    <mergeCell ref="B425:D425"/>
    <mergeCell ref="F425:J425"/>
    <mergeCell ref="M425:O425"/>
    <mergeCell ref="P425:R425"/>
    <mergeCell ref="S425:U425"/>
    <mergeCell ref="W425:Y425"/>
    <mergeCell ref="B424:D424"/>
    <mergeCell ref="F424:J424"/>
    <mergeCell ref="M424:O424"/>
    <mergeCell ref="P424:R424"/>
    <mergeCell ref="S424:U424"/>
    <mergeCell ref="W422:Y422"/>
    <mergeCell ref="B423:D423"/>
    <mergeCell ref="F423:J423"/>
    <mergeCell ref="M423:O423"/>
    <mergeCell ref="P423:R423"/>
    <mergeCell ref="S423:U423"/>
    <mergeCell ref="W423:Y423"/>
    <mergeCell ref="B422:D422"/>
    <mergeCell ref="F422:J422"/>
    <mergeCell ref="M422:O422"/>
    <mergeCell ref="P422:R422"/>
    <mergeCell ref="S422:U422"/>
    <mergeCell ref="W428:Y428"/>
    <mergeCell ref="B429:D429"/>
    <mergeCell ref="F429:J429"/>
    <mergeCell ref="M429:O429"/>
    <mergeCell ref="P429:R429"/>
    <mergeCell ref="S429:U429"/>
    <mergeCell ref="W429:Y429"/>
    <mergeCell ref="B428:D428"/>
    <mergeCell ref="F428:J428"/>
    <mergeCell ref="M428:O428"/>
    <mergeCell ref="P428:R428"/>
    <mergeCell ref="S428:U428"/>
    <mergeCell ref="W426:Y426"/>
    <mergeCell ref="B427:D427"/>
    <mergeCell ref="F427:J427"/>
    <mergeCell ref="M427:O427"/>
    <mergeCell ref="P427:R427"/>
    <mergeCell ref="S427:U427"/>
    <mergeCell ref="W427:Y427"/>
    <mergeCell ref="B426:D426"/>
    <mergeCell ref="F426:J426"/>
    <mergeCell ref="M426:O426"/>
    <mergeCell ref="P426:R426"/>
    <mergeCell ref="S426:U426"/>
    <mergeCell ref="W432:Y432"/>
    <mergeCell ref="B433:D433"/>
    <mergeCell ref="F433:J433"/>
    <mergeCell ref="M433:O433"/>
    <mergeCell ref="P433:R433"/>
    <mergeCell ref="S433:U433"/>
    <mergeCell ref="W433:Y433"/>
    <mergeCell ref="B432:D432"/>
    <mergeCell ref="F432:J432"/>
    <mergeCell ref="M432:O432"/>
    <mergeCell ref="P432:R432"/>
    <mergeCell ref="S432:U432"/>
    <mergeCell ref="W430:Y430"/>
    <mergeCell ref="B431:D431"/>
    <mergeCell ref="F431:J431"/>
    <mergeCell ref="M431:O431"/>
    <mergeCell ref="P431:R431"/>
    <mergeCell ref="S431:U431"/>
    <mergeCell ref="W431:Y431"/>
    <mergeCell ref="B430:D430"/>
    <mergeCell ref="F430:J430"/>
    <mergeCell ref="M430:O430"/>
    <mergeCell ref="P430:R430"/>
    <mergeCell ref="S430:U430"/>
    <mergeCell ref="W436:Y436"/>
    <mergeCell ref="B437:D437"/>
    <mergeCell ref="F437:J437"/>
    <mergeCell ref="M437:O437"/>
    <mergeCell ref="P437:R437"/>
    <mergeCell ref="S437:U437"/>
    <mergeCell ref="W437:Y437"/>
    <mergeCell ref="B436:D436"/>
    <mergeCell ref="F436:J436"/>
    <mergeCell ref="M436:O436"/>
    <mergeCell ref="P436:R436"/>
    <mergeCell ref="S436:U436"/>
    <mergeCell ref="W434:Y434"/>
    <mergeCell ref="B435:D435"/>
    <mergeCell ref="F435:J435"/>
    <mergeCell ref="M435:O435"/>
    <mergeCell ref="P435:R435"/>
    <mergeCell ref="S435:U435"/>
    <mergeCell ref="W435:Y435"/>
    <mergeCell ref="B434:D434"/>
    <mergeCell ref="F434:J434"/>
    <mergeCell ref="M434:O434"/>
    <mergeCell ref="P434:R434"/>
    <mergeCell ref="S434:U434"/>
    <mergeCell ref="W440:Y440"/>
    <mergeCell ref="B441:D441"/>
    <mergeCell ref="F441:J441"/>
    <mergeCell ref="M441:O441"/>
    <mergeCell ref="P441:R441"/>
    <mergeCell ref="S441:U441"/>
    <mergeCell ref="W441:Y441"/>
    <mergeCell ref="B440:D440"/>
    <mergeCell ref="F440:J440"/>
    <mergeCell ref="M440:O440"/>
    <mergeCell ref="P440:R440"/>
    <mergeCell ref="S440:U440"/>
    <mergeCell ref="W438:Y438"/>
    <mergeCell ref="B439:D439"/>
    <mergeCell ref="F439:J439"/>
    <mergeCell ref="M439:O439"/>
    <mergeCell ref="P439:R439"/>
    <mergeCell ref="S439:U439"/>
    <mergeCell ref="W439:Y439"/>
    <mergeCell ref="B438:D438"/>
    <mergeCell ref="F438:J438"/>
    <mergeCell ref="M438:O438"/>
    <mergeCell ref="P438:R438"/>
    <mergeCell ref="S438:U438"/>
    <mergeCell ref="W444:Y444"/>
    <mergeCell ref="B445:D445"/>
    <mergeCell ref="F445:J445"/>
    <mergeCell ref="M445:O445"/>
    <mergeCell ref="P445:R445"/>
    <mergeCell ref="S445:U445"/>
    <mergeCell ref="W445:Y445"/>
    <mergeCell ref="B444:D444"/>
    <mergeCell ref="F444:J444"/>
    <mergeCell ref="M444:O444"/>
    <mergeCell ref="P444:R444"/>
    <mergeCell ref="S444:U444"/>
    <mergeCell ref="W442:Y442"/>
    <mergeCell ref="B443:D443"/>
    <mergeCell ref="F443:J443"/>
    <mergeCell ref="M443:O443"/>
    <mergeCell ref="P443:R443"/>
    <mergeCell ref="S443:U443"/>
    <mergeCell ref="W443:Y443"/>
    <mergeCell ref="B442:D442"/>
    <mergeCell ref="F442:J442"/>
    <mergeCell ref="M442:O442"/>
    <mergeCell ref="P442:R442"/>
    <mergeCell ref="S442:U442"/>
    <mergeCell ref="W448:Y448"/>
    <mergeCell ref="B449:D449"/>
    <mergeCell ref="F449:J449"/>
    <mergeCell ref="M449:O449"/>
    <mergeCell ref="P449:R449"/>
    <mergeCell ref="S449:U449"/>
    <mergeCell ref="W449:Y449"/>
    <mergeCell ref="B448:D448"/>
    <mergeCell ref="F448:J448"/>
    <mergeCell ref="M448:O448"/>
    <mergeCell ref="P448:R448"/>
    <mergeCell ref="S448:U448"/>
    <mergeCell ref="W446:Y446"/>
    <mergeCell ref="B447:D447"/>
    <mergeCell ref="F447:J447"/>
    <mergeCell ref="M447:O447"/>
    <mergeCell ref="P447:R447"/>
    <mergeCell ref="S447:U447"/>
    <mergeCell ref="W447:Y447"/>
    <mergeCell ref="B446:D446"/>
    <mergeCell ref="F446:J446"/>
    <mergeCell ref="M446:O446"/>
    <mergeCell ref="P446:R446"/>
    <mergeCell ref="S446:U446"/>
    <mergeCell ref="W452:Y452"/>
    <mergeCell ref="B453:D453"/>
    <mergeCell ref="F453:J453"/>
    <mergeCell ref="M453:O453"/>
    <mergeCell ref="P453:R453"/>
    <mergeCell ref="S453:U453"/>
    <mergeCell ref="W453:Y453"/>
    <mergeCell ref="B452:D452"/>
    <mergeCell ref="F452:J452"/>
    <mergeCell ref="M452:O452"/>
    <mergeCell ref="P452:R452"/>
    <mergeCell ref="S452:U452"/>
    <mergeCell ref="W450:Y450"/>
    <mergeCell ref="B451:D451"/>
    <mergeCell ref="F451:J451"/>
    <mergeCell ref="M451:O451"/>
    <mergeCell ref="P451:R451"/>
    <mergeCell ref="S451:U451"/>
    <mergeCell ref="W451:Y451"/>
    <mergeCell ref="B450:D450"/>
    <mergeCell ref="F450:J450"/>
    <mergeCell ref="M450:O450"/>
    <mergeCell ref="P450:R450"/>
    <mergeCell ref="S450:U450"/>
    <mergeCell ref="W456:Y456"/>
    <mergeCell ref="B457:D457"/>
    <mergeCell ref="F457:J457"/>
    <mergeCell ref="M457:O457"/>
    <mergeCell ref="P457:R457"/>
    <mergeCell ref="S457:U457"/>
    <mergeCell ref="W457:Y457"/>
    <mergeCell ref="B456:D456"/>
    <mergeCell ref="F456:J456"/>
    <mergeCell ref="M456:O456"/>
    <mergeCell ref="P456:R456"/>
    <mergeCell ref="S456:U456"/>
    <mergeCell ref="W454:Y454"/>
    <mergeCell ref="B455:D455"/>
    <mergeCell ref="F455:J455"/>
    <mergeCell ref="M455:O455"/>
    <mergeCell ref="P455:R455"/>
    <mergeCell ref="S455:U455"/>
    <mergeCell ref="W455:Y455"/>
    <mergeCell ref="B454:D454"/>
    <mergeCell ref="F454:J454"/>
    <mergeCell ref="M454:O454"/>
    <mergeCell ref="P454:R454"/>
    <mergeCell ref="S454:U454"/>
    <mergeCell ref="W460:Y460"/>
    <mergeCell ref="B461:D461"/>
    <mergeCell ref="F461:J461"/>
    <mergeCell ref="M461:O461"/>
    <mergeCell ref="P461:R461"/>
    <mergeCell ref="S461:U461"/>
    <mergeCell ref="W461:Y461"/>
    <mergeCell ref="B460:D460"/>
    <mergeCell ref="F460:J460"/>
    <mergeCell ref="M460:O460"/>
    <mergeCell ref="P460:R460"/>
    <mergeCell ref="S460:U460"/>
    <mergeCell ref="W458:Y458"/>
    <mergeCell ref="B459:D459"/>
    <mergeCell ref="F459:J459"/>
    <mergeCell ref="M459:O459"/>
    <mergeCell ref="P459:R459"/>
    <mergeCell ref="S459:U459"/>
    <mergeCell ref="W459:Y459"/>
    <mergeCell ref="B458:D458"/>
    <mergeCell ref="F458:J458"/>
    <mergeCell ref="M458:O458"/>
    <mergeCell ref="P458:R458"/>
    <mergeCell ref="S458:U458"/>
    <mergeCell ref="W464:Y464"/>
    <mergeCell ref="B465:D465"/>
    <mergeCell ref="F465:J465"/>
    <mergeCell ref="M465:O465"/>
    <mergeCell ref="P465:R465"/>
    <mergeCell ref="S465:U465"/>
    <mergeCell ref="W465:Y465"/>
    <mergeCell ref="B464:D464"/>
    <mergeCell ref="F464:J464"/>
    <mergeCell ref="M464:O464"/>
    <mergeCell ref="P464:R464"/>
    <mergeCell ref="S464:U464"/>
    <mergeCell ref="W462:Y462"/>
    <mergeCell ref="B463:D463"/>
    <mergeCell ref="F463:J463"/>
    <mergeCell ref="M463:O463"/>
    <mergeCell ref="P463:R463"/>
    <mergeCell ref="S463:U463"/>
    <mergeCell ref="W463:Y463"/>
    <mergeCell ref="B462:D462"/>
    <mergeCell ref="F462:J462"/>
    <mergeCell ref="M462:O462"/>
    <mergeCell ref="P462:R462"/>
    <mergeCell ref="S462:U462"/>
    <mergeCell ref="W468:Y468"/>
    <mergeCell ref="B469:D469"/>
    <mergeCell ref="F469:J469"/>
    <mergeCell ref="M469:O469"/>
    <mergeCell ref="P469:R469"/>
    <mergeCell ref="S469:U469"/>
    <mergeCell ref="W469:Y469"/>
    <mergeCell ref="B468:D468"/>
    <mergeCell ref="F468:J468"/>
    <mergeCell ref="M468:O468"/>
    <mergeCell ref="P468:R468"/>
    <mergeCell ref="S468:U468"/>
    <mergeCell ref="W466:Y466"/>
    <mergeCell ref="B467:D467"/>
    <mergeCell ref="F467:J467"/>
    <mergeCell ref="M467:O467"/>
    <mergeCell ref="P467:R467"/>
    <mergeCell ref="S467:U467"/>
    <mergeCell ref="W467:Y467"/>
    <mergeCell ref="B466:D466"/>
    <mergeCell ref="F466:J466"/>
    <mergeCell ref="M466:O466"/>
    <mergeCell ref="P466:R466"/>
    <mergeCell ref="S466:U466"/>
    <mergeCell ref="W472:Y472"/>
    <mergeCell ref="B473:D473"/>
    <mergeCell ref="F473:J473"/>
    <mergeCell ref="M473:O473"/>
    <mergeCell ref="P473:R473"/>
    <mergeCell ref="S473:U473"/>
    <mergeCell ref="W473:Y473"/>
    <mergeCell ref="B472:D472"/>
    <mergeCell ref="F472:J472"/>
    <mergeCell ref="M472:O472"/>
    <mergeCell ref="P472:R472"/>
    <mergeCell ref="S472:U472"/>
    <mergeCell ref="W470:Y470"/>
    <mergeCell ref="B471:D471"/>
    <mergeCell ref="F471:J471"/>
    <mergeCell ref="M471:O471"/>
    <mergeCell ref="P471:R471"/>
    <mergeCell ref="S471:U471"/>
    <mergeCell ref="W471:Y471"/>
    <mergeCell ref="B470:D470"/>
    <mergeCell ref="F470:J470"/>
    <mergeCell ref="M470:O470"/>
    <mergeCell ref="P470:R470"/>
    <mergeCell ref="S470:U470"/>
    <mergeCell ref="W476:Y476"/>
    <mergeCell ref="B477:D477"/>
    <mergeCell ref="F477:J477"/>
    <mergeCell ref="M477:O477"/>
    <mergeCell ref="P477:R477"/>
    <mergeCell ref="S477:U477"/>
    <mergeCell ref="W477:Y477"/>
    <mergeCell ref="B476:D476"/>
    <mergeCell ref="F476:J476"/>
    <mergeCell ref="M476:O476"/>
    <mergeCell ref="P476:R476"/>
    <mergeCell ref="S476:U476"/>
    <mergeCell ref="W474:Y474"/>
    <mergeCell ref="B475:D475"/>
    <mergeCell ref="F475:J475"/>
    <mergeCell ref="M475:O475"/>
    <mergeCell ref="P475:R475"/>
    <mergeCell ref="S475:U475"/>
    <mergeCell ref="W475:Y475"/>
    <mergeCell ref="B474:D474"/>
    <mergeCell ref="F474:J474"/>
    <mergeCell ref="M474:O474"/>
    <mergeCell ref="P474:R474"/>
    <mergeCell ref="S474:U474"/>
    <mergeCell ref="W480:Y480"/>
    <mergeCell ref="B481:D481"/>
    <mergeCell ref="F481:J481"/>
    <mergeCell ref="M481:O481"/>
    <mergeCell ref="P481:R481"/>
    <mergeCell ref="S481:U481"/>
    <mergeCell ref="W481:Y481"/>
    <mergeCell ref="B480:D480"/>
    <mergeCell ref="F480:J480"/>
    <mergeCell ref="M480:O480"/>
    <mergeCell ref="P480:R480"/>
    <mergeCell ref="S480:U480"/>
    <mergeCell ref="W478:Y478"/>
    <mergeCell ref="B479:D479"/>
    <mergeCell ref="F479:J479"/>
    <mergeCell ref="M479:O479"/>
    <mergeCell ref="P479:R479"/>
    <mergeCell ref="S479:U479"/>
    <mergeCell ref="W479:Y479"/>
    <mergeCell ref="B478:D478"/>
    <mergeCell ref="F478:J478"/>
    <mergeCell ref="M478:O478"/>
    <mergeCell ref="P478:R478"/>
    <mergeCell ref="S478:U478"/>
    <mergeCell ref="W484:Y484"/>
    <mergeCell ref="B485:D485"/>
    <mergeCell ref="F485:J485"/>
    <mergeCell ref="M485:O485"/>
    <mergeCell ref="P485:R485"/>
    <mergeCell ref="S485:U485"/>
    <mergeCell ref="W485:Y485"/>
    <mergeCell ref="B484:D484"/>
    <mergeCell ref="F484:J484"/>
    <mergeCell ref="M484:O484"/>
    <mergeCell ref="P484:R484"/>
    <mergeCell ref="S484:U484"/>
    <mergeCell ref="W482:Y482"/>
    <mergeCell ref="B483:D483"/>
    <mergeCell ref="F483:J483"/>
    <mergeCell ref="M483:O483"/>
    <mergeCell ref="P483:R483"/>
    <mergeCell ref="S483:U483"/>
    <mergeCell ref="W483:Y483"/>
    <mergeCell ref="B482:D482"/>
    <mergeCell ref="F482:J482"/>
    <mergeCell ref="M482:O482"/>
    <mergeCell ref="P482:R482"/>
    <mergeCell ref="S482:U482"/>
    <mergeCell ref="W488:Y488"/>
    <mergeCell ref="B489:D489"/>
    <mergeCell ref="F489:J489"/>
    <mergeCell ref="M489:O489"/>
    <mergeCell ref="P489:R489"/>
    <mergeCell ref="S489:U489"/>
    <mergeCell ref="W489:Y489"/>
    <mergeCell ref="B488:D488"/>
    <mergeCell ref="F488:J488"/>
    <mergeCell ref="M488:O488"/>
    <mergeCell ref="P488:R488"/>
    <mergeCell ref="S488:U488"/>
    <mergeCell ref="W486:Y486"/>
    <mergeCell ref="B487:D487"/>
    <mergeCell ref="F487:J487"/>
    <mergeCell ref="M487:O487"/>
    <mergeCell ref="P487:R487"/>
    <mergeCell ref="S487:U487"/>
    <mergeCell ref="W487:Y487"/>
    <mergeCell ref="B486:D486"/>
    <mergeCell ref="F486:J486"/>
    <mergeCell ref="M486:O486"/>
    <mergeCell ref="P486:R486"/>
    <mergeCell ref="S486:U486"/>
    <mergeCell ref="W492:Y492"/>
    <mergeCell ref="B493:D493"/>
    <mergeCell ref="F493:J493"/>
    <mergeCell ref="M493:O493"/>
    <mergeCell ref="P493:R493"/>
    <mergeCell ref="S493:U493"/>
    <mergeCell ref="W493:Y493"/>
    <mergeCell ref="B492:D492"/>
    <mergeCell ref="F492:J492"/>
    <mergeCell ref="M492:O492"/>
    <mergeCell ref="P492:R492"/>
    <mergeCell ref="S492:U492"/>
    <mergeCell ref="W490:Y490"/>
    <mergeCell ref="B491:D491"/>
    <mergeCell ref="F491:J491"/>
    <mergeCell ref="M491:O491"/>
    <mergeCell ref="P491:R491"/>
    <mergeCell ref="S491:U491"/>
    <mergeCell ref="W491:Y491"/>
    <mergeCell ref="B490:D490"/>
    <mergeCell ref="F490:J490"/>
    <mergeCell ref="M490:O490"/>
    <mergeCell ref="P490:R490"/>
    <mergeCell ref="S490:U490"/>
    <mergeCell ref="W496:Y496"/>
    <mergeCell ref="B497:D497"/>
    <mergeCell ref="F497:J497"/>
    <mergeCell ref="M497:O497"/>
    <mergeCell ref="P497:R497"/>
    <mergeCell ref="S497:U497"/>
    <mergeCell ref="W497:Y497"/>
    <mergeCell ref="B496:D496"/>
    <mergeCell ref="F496:J496"/>
    <mergeCell ref="M496:O496"/>
    <mergeCell ref="P496:R496"/>
    <mergeCell ref="S496:U496"/>
    <mergeCell ref="W494:Y494"/>
    <mergeCell ref="B495:D495"/>
    <mergeCell ref="F495:J495"/>
    <mergeCell ref="M495:O495"/>
    <mergeCell ref="P495:R495"/>
    <mergeCell ref="S495:U495"/>
    <mergeCell ref="W495:Y495"/>
    <mergeCell ref="B494:D494"/>
    <mergeCell ref="F494:J494"/>
    <mergeCell ref="M494:O494"/>
    <mergeCell ref="P494:R494"/>
    <mergeCell ref="S494:U494"/>
    <mergeCell ref="W500:Y500"/>
    <mergeCell ref="B501:D501"/>
    <mergeCell ref="F501:J501"/>
    <mergeCell ref="M501:O501"/>
    <mergeCell ref="P501:R501"/>
    <mergeCell ref="S501:U501"/>
    <mergeCell ref="W501:Y501"/>
    <mergeCell ref="B500:D500"/>
    <mergeCell ref="F500:J500"/>
    <mergeCell ref="M500:O500"/>
    <mergeCell ref="P500:R500"/>
    <mergeCell ref="S500:U500"/>
    <mergeCell ref="W498:Y498"/>
    <mergeCell ref="B499:D499"/>
    <mergeCell ref="F499:J499"/>
    <mergeCell ref="M499:O499"/>
    <mergeCell ref="P499:R499"/>
    <mergeCell ref="S499:U499"/>
    <mergeCell ref="W499:Y499"/>
    <mergeCell ref="B498:D498"/>
    <mergeCell ref="F498:J498"/>
    <mergeCell ref="M498:O498"/>
    <mergeCell ref="P498:R498"/>
    <mergeCell ref="S498:U498"/>
    <mergeCell ref="W504:Y504"/>
    <mergeCell ref="B505:D505"/>
    <mergeCell ref="F505:J505"/>
    <mergeCell ref="M505:O505"/>
    <mergeCell ref="P505:R505"/>
    <mergeCell ref="S505:U505"/>
    <mergeCell ref="W505:Y505"/>
    <mergeCell ref="B504:D504"/>
    <mergeCell ref="F504:J504"/>
    <mergeCell ref="M504:O504"/>
    <mergeCell ref="P504:R504"/>
    <mergeCell ref="S504:U504"/>
    <mergeCell ref="W502:Y502"/>
    <mergeCell ref="B503:D503"/>
    <mergeCell ref="F503:J503"/>
    <mergeCell ref="M503:O503"/>
    <mergeCell ref="P503:R503"/>
    <mergeCell ref="S503:U503"/>
    <mergeCell ref="W503:Y503"/>
    <mergeCell ref="B502:D502"/>
    <mergeCell ref="F502:J502"/>
    <mergeCell ref="M502:O502"/>
    <mergeCell ref="P502:R502"/>
    <mergeCell ref="S502:U502"/>
    <mergeCell ref="W508:Y508"/>
    <mergeCell ref="B509:D509"/>
    <mergeCell ref="F509:J509"/>
    <mergeCell ref="M509:O509"/>
    <mergeCell ref="P509:R509"/>
    <mergeCell ref="S509:U509"/>
    <mergeCell ref="W509:Y509"/>
    <mergeCell ref="B508:D508"/>
    <mergeCell ref="F508:J508"/>
    <mergeCell ref="M508:O508"/>
    <mergeCell ref="P508:R508"/>
    <mergeCell ref="S508:U508"/>
    <mergeCell ref="W506:Y506"/>
    <mergeCell ref="B507:D507"/>
    <mergeCell ref="F507:J507"/>
    <mergeCell ref="M507:O507"/>
    <mergeCell ref="P507:R507"/>
    <mergeCell ref="S507:U507"/>
    <mergeCell ref="W507:Y507"/>
    <mergeCell ref="B506:D506"/>
    <mergeCell ref="F506:J506"/>
    <mergeCell ref="M506:O506"/>
    <mergeCell ref="P506:R506"/>
    <mergeCell ref="S506:U506"/>
    <mergeCell ref="W512:Y512"/>
    <mergeCell ref="B513:D513"/>
    <mergeCell ref="F513:J513"/>
    <mergeCell ref="M513:O513"/>
    <mergeCell ref="P513:R513"/>
    <mergeCell ref="S513:U513"/>
    <mergeCell ref="W513:Y513"/>
    <mergeCell ref="B512:D512"/>
    <mergeCell ref="F512:J512"/>
    <mergeCell ref="M512:O512"/>
    <mergeCell ref="P512:R512"/>
    <mergeCell ref="S512:U512"/>
    <mergeCell ref="W510:Y510"/>
    <mergeCell ref="B511:D511"/>
    <mergeCell ref="F511:J511"/>
    <mergeCell ref="M511:O511"/>
    <mergeCell ref="P511:R511"/>
    <mergeCell ref="S511:U511"/>
    <mergeCell ref="W511:Y511"/>
    <mergeCell ref="B510:D510"/>
    <mergeCell ref="F510:J510"/>
    <mergeCell ref="M510:O510"/>
    <mergeCell ref="P510:R510"/>
    <mergeCell ref="S510:U510"/>
    <mergeCell ref="W516:Y516"/>
    <mergeCell ref="B517:D517"/>
    <mergeCell ref="F517:J517"/>
    <mergeCell ref="M517:O517"/>
    <mergeCell ref="P517:R517"/>
    <mergeCell ref="S517:U517"/>
    <mergeCell ref="W517:Y517"/>
    <mergeCell ref="B516:D516"/>
    <mergeCell ref="F516:J516"/>
    <mergeCell ref="M516:O516"/>
    <mergeCell ref="P516:R516"/>
    <mergeCell ref="S516:U516"/>
    <mergeCell ref="W514:Y514"/>
    <mergeCell ref="B515:D515"/>
    <mergeCell ref="F515:J515"/>
    <mergeCell ref="M515:O515"/>
    <mergeCell ref="P515:R515"/>
    <mergeCell ref="S515:U515"/>
    <mergeCell ref="W515:Y515"/>
    <mergeCell ref="B514:D514"/>
    <mergeCell ref="F514:J514"/>
    <mergeCell ref="M514:O514"/>
    <mergeCell ref="P514:R514"/>
    <mergeCell ref="S514:U514"/>
    <mergeCell ref="W520:Y520"/>
    <mergeCell ref="B521:D521"/>
    <mergeCell ref="F521:J521"/>
    <mergeCell ref="M521:O521"/>
    <mergeCell ref="P521:R521"/>
    <mergeCell ref="S521:U521"/>
    <mergeCell ref="W521:Y521"/>
    <mergeCell ref="B520:D520"/>
    <mergeCell ref="F520:J520"/>
    <mergeCell ref="M520:O520"/>
    <mergeCell ref="P520:R520"/>
    <mergeCell ref="S520:U520"/>
    <mergeCell ref="W518:Y518"/>
    <mergeCell ref="B519:D519"/>
    <mergeCell ref="F519:J519"/>
    <mergeCell ref="M519:O519"/>
    <mergeCell ref="P519:R519"/>
    <mergeCell ref="S519:U519"/>
    <mergeCell ref="W519:Y519"/>
    <mergeCell ref="B518:D518"/>
    <mergeCell ref="F518:J518"/>
    <mergeCell ref="M518:O518"/>
    <mergeCell ref="P518:R518"/>
    <mergeCell ref="S518:U518"/>
    <mergeCell ref="W524:Y524"/>
    <mergeCell ref="B525:D525"/>
    <mergeCell ref="F525:J525"/>
    <mergeCell ref="M525:O525"/>
    <mergeCell ref="P525:R525"/>
    <mergeCell ref="S525:U525"/>
    <mergeCell ref="W525:Y525"/>
    <mergeCell ref="B524:D524"/>
    <mergeCell ref="F524:J524"/>
    <mergeCell ref="M524:O524"/>
    <mergeCell ref="P524:R524"/>
    <mergeCell ref="S524:U524"/>
    <mergeCell ref="W522:Y522"/>
    <mergeCell ref="B523:D523"/>
    <mergeCell ref="F523:J523"/>
    <mergeCell ref="M523:O523"/>
    <mergeCell ref="P523:R523"/>
    <mergeCell ref="S523:U523"/>
    <mergeCell ref="W523:Y523"/>
    <mergeCell ref="B522:D522"/>
    <mergeCell ref="F522:J522"/>
    <mergeCell ref="M522:O522"/>
    <mergeCell ref="P522:R522"/>
    <mergeCell ref="S522:U522"/>
    <mergeCell ref="W528:Y528"/>
    <mergeCell ref="B529:D529"/>
    <mergeCell ref="F529:J529"/>
    <mergeCell ref="M529:O529"/>
    <mergeCell ref="P529:R529"/>
    <mergeCell ref="S529:U529"/>
    <mergeCell ref="W529:Y529"/>
    <mergeCell ref="B528:D528"/>
    <mergeCell ref="F528:J528"/>
    <mergeCell ref="M528:O528"/>
    <mergeCell ref="P528:R528"/>
    <mergeCell ref="S528:U528"/>
    <mergeCell ref="W526:Y526"/>
    <mergeCell ref="B527:D527"/>
    <mergeCell ref="F527:J527"/>
    <mergeCell ref="M527:O527"/>
    <mergeCell ref="P527:R527"/>
    <mergeCell ref="S527:U527"/>
    <mergeCell ref="W527:Y527"/>
    <mergeCell ref="B526:D526"/>
    <mergeCell ref="F526:J526"/>
    <mergeCell ref="M526:O526"/>
    <mergeCell ref="P526:R526"/>
    <mergeCell ref="S526:U526"/>
    <mergeCell ref="W532:Y532"/>
    <mergeCell ref="B533:D533"/>
    <mergeCell ref="F533:J533"/>
    <mergeCell ref="M533:O533"/>
    <mergeCell ref="P533:R533"/>
    <mergeCell ref="S533:U533"/>
    <mergeCell ref="W533:Y533"/>
    <mergeCell ref="B532:D532"/>
    <mergeCell ref="F532:J532"/>
    <mergeCell ref="M532:O532"/>
    <mergeCell ref="P532:R532"/>
    <mergeCell ref="S532:U532"/>
    <mergeCell ref="W530:Y530"/>
    <mergeCell ref="B531:D531"/>
    <mergeCell ref="F531:J531"/>
    <mergeCell ref="M531:O531"/>
    <mergeCell ref="P531:R531"/>
    <mergeCell ref="S531:U531"/>
    <mergeCell ref="W531:Y531"/>
    <mergeCell ref="B530:D530"/>
    <mergeCell ref="F530:J530"/>
    <mergeCell ref="M530:O530"/>
    <mergeCell ref="P530:R530"/>
    <mergeCell ref="S530:U530"/>
    <mergeCell ref="W536:Y536"/>
    <mergeCell ref="B537:D537"/>
    <mergeCell ref="F537:J537"/>
    <mergeCell ref="M537:O537"/>
    <mergeCell ref="P537:R537"/>
    <mergeCell ref="S537:U537"/>
    <mergeCell ref="W537:Y537"/>
    <mergeCell ref="B536:D536"/>
    <mergeCell ref="F536:J536"/>
    <mergeCell ref="M536:O536"/>
    <mergeCell ref="P536:R536"/>
    <mergeCell ref="S536:U536"/>
    <mergeCell ref="W534:Y534"/>
    <mergeCell ref="B535:D535"/>
    <mergeCell ref="F535:J535"/>
    <mergeCell ref="M535:O535"/>
    <mergeCell ref="P535:R535"/>
    <mergeCell ref="S535:U535"/>
    <mergeCell ref="W535:Y535"/>
    <mergeCell ref="B534:D534"/>
    <mergeCell ref="F534:J534"/>
    <mergeCell ref="M534:O534"/>
    <mergeCell ref="P534:R534"/>
    <mergeCell ref="S534:U534"/>
    <mergeCell ref="W540:Y540"/>
    <mergeCell ref="B541:D541"/>
    <mergeCell ref="F541:J541"/>
    <mergeCell ref="M541:O541"/>
    <mergeCell ref="P541:R541"/>
    <mergeCell ref="S541:U541"/>
    <mergeCell ref="W541:Y541"/>
    <mergeCell ref="B540:D540"/>
    <mergeCell ref="F540:J540"/>
    <mergeCell ref="M540:O540"/>
    <mergeCell ref="P540:R540"/>
    <mergeCell ref="S540:U540"/>
    <mergeCell ref="W538:Y538"/>
    <mergeCell ref="B539:D539"/>
    <mergeCell ref="F539:J539"/>
    <mergeCell ref="M539:O539"/>
    <mergeCell ref="P539:R539"/>
    <mergeCell ref="S539:U539"/>
    <mergeCell ref="W539:Y539"/>
    <mergeCell ref="B538:D538"/>
    <mergeCell ref="F538:J538"/>
    <mergeCell ref="M538:O538"/>
    <mergeCell ref="P538:R538"/>
    <mergeCell ref="S538:U538"/>
    <mergeCell ref="W544:Y544"/>
    <mergeCell ref="B545:D545"/>
    <mergeCell ref="F545:J545"/>
    <mergeCell ref="M545:O545"/>
    <mergeCell ref="P545:R545"/>
    <mergeCell ref="S545:U545"/>
    <mergeCell ref="W545:Y545"/>
    <mergeCell ref="B544:D544"/>
    <mergeCell ref="F544:J544"/>
    <mergeCell ref="M544:O544"/>
    <mergeCell ref="P544:R544"/>
    <mergeCell ref="S544:U544"/>
    <mergeCell ref="W542:Y542"/>
    <mergeCell ref="B543:D543"/>
    <mergeCell ref="F543:J543"/>
    <mergeCell ref="M543:O543"/>
    <mergeCell ref="P543:R543"/>
    <mergeCell ref="S543:U543"/>
    <mergeCell ref="W543:Y543"/>
    <mergeCell ref="B542:D542"/>
    <mergeCell ref="F542:J542"/>
    <mergeCell ref="M542:O542"/>
    <mergeCell ref="P542:R542"/>
    <mergeCell ref="S542:U542"/>
    <mergeCell ref="W548:Y548"/>
    <mergeCell ref="B549:D549"/>
    <mergeCell ref="F549:J549"/>
    <mergeCell ref="M549:O549"/>
    <mergeCell ref="P549:R549"/>
    <mergeCell ref="S549:U549"/>
    <mergeCell ref="W549:Y549"/>
    <mergeCell ref="B548:D548"/>
    <mergeCell ref="F548:J548"/>
    <mergeCell ref="M548:O548"/>
    <mergeCell ref="P548:R548"/>
    <mergeCell ref="S548:U548"/>
    <mergeCell ref="W546:Y546"/>
    <mergeCell ref="B547:D547"/>
    <mergeCell ref="F547:J547"/>
    <mergeCell ref="M547:O547"/>
    <mergeCell ref="P547:R547"/>
    <mergeCell ref="S547:U547"/>
    <mergeCell ref="W547:Y547"/>
    <mergeCell ref="B546:D546"/>
    <mergeCell ref="F546:J546"/>
    <mergeCell ref="M546:O546"/>
    <mergeCell ref="P546:R546"/>
    <mergeCell ref="S546:U546"/>
    <mergeCell ref="W552:Y552"/>
    <mergeCell ref="B553:D553"/>
    <mergeCell ref="F553:J553"/>
    <mergeCell ref="M553:O553"/>
    <mergeCell ref="P553:R553"/>
    <mergeCell ref="S553:U553"/>
    <mergeCell ref="W553:Y553"/>
    <mergeCell ref="B552:D552"/>
    <mergeCell ref="F552:J552"/>
    <mergeCell ref="M552:O552"/>
    <mergeCell ref="P552:R552"/>
    <mergeCell ref="S552:U552"/>
    <mergeCell ref="W550:Y550"/>
    <mergeCell ref="B551:D551"/>
    <mergeCell ref="F551:J551"/>
    <mergeCell ref="M551:O551"/>
    <mergeCell ref="P551:R551"/>
    <mergeCell ref="S551:U551"/>
    <mergeCell ref="W551:Y551"/>
    <mergeCell ref="B550:D550"/>
    <mergeCell ref="F550:J550"/>
    <mergeCell ref="M550:O550"/>
    <mergeCell ref="P550:R550"/>
    <mergeCell ref="S550:U550"/>
    <mergeCell ref="W556:Y556"/>
    <mergeCell ref="B557:D557"/>
    <mergeCell ref="F557:J557"/>
    <mergeCell ref="M557:O557"/>
    <mergeCell ref="P557:R557"/>
    <mergeCell ref="S557:U557"/>
    <mergeCell ref="W557:Y557"/>
    <mergeCell ref="B556:D556"/>
    <mergeCell ref="F556:J556"/>
    <mergeCell ref="M556:O556"/>
    <mergeCell ref="P556:R556"/>
    <mergeCell ref="S556:U556"/>
    <mergeCell ref="W554:Y554"/>
    <mergeCell ref="B555:D555"/>
    <mergeCell ref="F555:J555"/>
    <mergeCell ref="M555:O555"/>
    <mergeCell ref="P555:R555"/>
    <mergeCell ref="S555:U555"/>
    <mergeCell ref="W555:Y555"/>
    <mergeCell ref="B554:D554"/>
    <mergeCell ref="F554:J554"/>
    <mergeCell ref="M554:O554"/>
    <mergeCell ref="P554:R554"/>
    <mergeCell ref="S554:U554"/>
    <mergeCell ref="W560:Y560"/>
    <mergeCell ref="B561:D561"/>
    <mergeCell ref="F561:J561"/>
    <mergeCell ref="M561:O561"/>
    <mergeCell ref="P561:R561"/>
    <mergeCell ref="S561:U561"/>
    <mergeCell ref="W561:Y561"/>
    <mergeCell ref="B560:D560"/>
    <mergeCell ref="F560:J560"/>
    <mergeCell ref="M560:O560"/>
    <mergeCell ref="P560:R560"/>
    <mergeCell ref="S560:U560"/>
    <mergeCell ref="W558:Y558"/>
    <mergeCell ref="B559:D559"/>
    <mergeCell ref="F559:J559"/>
    <mergeCell ref="M559:O559"/>
    <mergeCell ref="P559:R559"/>
    <mergeCell ref="S559:U559"/>
    <mergeCell ref="W559:Y559"/>
    <mergeCell ref="B558:D558"/>
    <mergeCell ref="F558:J558"/>
    <mergeCell ref="M558:O558"/>
    <mergeCell ref="P558:R558"/>
    <mergeCell ref="S558:U558"/>
    <mergeCell ref="W564:Y564"/>
    <mergeCell ref="B565:D565"/>
    <mergeCell ref="F565:J565"/>
    <mergeCell ref="M565:O565"/>
    <mergeCell ref="P565:R565"/>
    <mergeCell ref="S565:U565"/>
    <mergeCell ref="W565:Y565"/>
    <mergeCell ref="B564:D564"/>
    <mergeCell ref="F564:J564"/>
    <mergeCell ref="M564:O564"/>
    <mergeCell ref="P564:R564"/>
    <mergeCell ref="S564:U564"/>
    <mergeCell ref="W562:Y562"/>
    <mergeCell ref="B563:D563"/>
    <mergeCell ref="F563:J563"/>
    <mergeCell ref="M563:O563"/>
    <mergeCell ref="P563:R563"/>
    <mergeCell ref="S563:U563"/>
    <mergeCell ref="W563:Y563"/>
    <mergeCell ref="B562:D562"/>
    <mergeCell ref="F562:J562"/>
    <mergeCell ref="M562:O562"/>
    <mergeCell ref="P562:R562"/>
    <mergeCell ref="S562:U562"/>
    <mergeCell ref="W568:Y568"/>
    <mergeCell ref="B569:D569"/>
    <mergeCell ref="F569:J569"/>
    <mergeCell ref="M569:O569"/>
    <mergeCell ref="P569:R569"/>
    <mergeCell ref="S569:U569"/>
    <mergeCell ref="W569:Y569"/>
    <mergeCell ref="B568:D568"/>
    <mergeCell ref="F568:J568"/>
    <mergeCell ref="M568:O568"/>
    <mergeCell ref="P568:R568"/>
    <mergeCell ref="S568:U568"/>
    <mergeCell ref="W566:Y566"/>
    <mergeCell ref="B567:D567"/>
    <mergeCell ref="F567:J567"/>
    <mergeCell ref="M567:O567"/>
    <mergeCell ref="P567:R567"/>
    <mergeCell ref="S567:U567"/>
    <mergeCell ref="W567:Y567"/>
    <mergeCell ref="B566:D566"/>
    <mergeCell ref="F566:J566"/>
    <mergeCell ref="M566:O566"/>
    <mergeCell ref="P566:R566"/>
    <mergeCell ref="S566:U566"/>
    <mergeCell ref="W572:Y572"/>
    <mergeCell ref="B573:D573"/>
    <mergeCell ref="F573:J573"/>
    <mergeCell ref="M573:O573"/>
    <mergeCell ref="P573:R573"/>
    <mergeCell ref="S573:U573"/>
    <mergeCell ref="W573:Y573"/>
    <mergeCell ref="B572:D572"/>
    <mergeCell ref="F572:J572"/>
    <mergeCell ref="M572:O572"/>
    <mergeCell ref="P572:R572"/>
    <mergeCell ref="S572:U572"/>
    <mergeCell ref="W570:Y570"/>
    <mergeCell ref="B571:D571"/>
    <mergeCell ref="F571:J571"/>
    <mergeCell ref="M571:O571"/>
    <mergeCell ref="P571:R571"/>
    <mergeCell ref="S571:U571"/>
    <mergeCell ref="W571:Y571"/>
    <mergeCell ref="B570:D570"/>
    <mergeCell ref="F570:J570"/>
    <mergeCell ref="M570:O570"/>
    <mergeCell ref="P570:R570"/>
    <mergeCell ref="S570:U570"/>
    <mergeCell ref="W576:Y576"/>
    <mergeCell ref="B577:D577"/>
    <mergeCell ref="F577:J577"/>
    <mergeCell ref="M577:O577"/>
    <mergeCell ref="P577:R577"/>
    <mergeCell ref="S577:U577"/>
    <mergeCell ref="W577:Y577"/>
    <mergeCell ref="B576:D576"/>
    <mergeCell ref="F576:J576"/>
    <mergeCell ref="M576:O576"/>
    <mergeCell ref="P576:R576"/>
    <mergeCell ref="S576:U576"/>
    <mergeCell ref="W574:Y574"/>
    <mergeCell ref="B575:D575"/>
    <mergeCell ref="F575:J575"/>
    <mergeCell ref="M575:O575"/>
    <mergeCell ref="P575:R575"/>
    <mergeCell ref="S575:U575"/>
    <mergeCell ref="W575:Y575"/>
    <mergeCell ref="B574:D574"/>
    <mergeCell ref="F574:J574"/>
    <mergeCell ref="M574:O574"/>
    <mergeCell ref="P574:R574"/>
    <mergeCell ref="S574:U574"/>
    <mergeCell ref="W580:Y580"/>
    <mergeCell ref="B581:D581"/>
    <mergeCell ref="F581:J581"/>
    <mergeCell ref="M581:O581"/>
    <mergeCell ref="P581:R581"/>
    <mergeCell ref="S581:U581"/>
    <mergeCell ref="W581:Y581"/>
    <mergeCell ref="B580:D580"/>
    <mergeCell ref="F580:J580"/>
    <mergeCell ref="M580:O580"/>
    <mergeCell ref="P580:R580"/>
    <mergeCell ref="S580:U580"/>
    <mergeCell ref="W578:Y578"/>
    <mergeCell ref="B579:D579"/>
    <mergeCell ref="F579:J579"/>
    <mergeCell ref="M579:O579"/>
    <mergeCell ref="P579:R579"/>
    <mergeCell ref="S579:U579"/>
    <mergeCell ref="W579:Y579"/>
    <mergeCell ref="B578:D578"/>
    <mergeCell ref="F578:J578"/>
    <mergeCell ref="M578:O578"/>
    <mergeCell ref="P578:R578"/>
    <mergeCell ref="S578:U578"/>
    <mergeCell ref="W584:Y584"/>
    <mergeCell ref="B585:D585"/>
    <mergeCell ref="F585:J585"/>
    <mergeCell ref="M585:O585"/>
    <mergeCell ref="P585:R585"/>
    <mergeCell ref="S585:U585"/>
    <mergeCell ref="W585:Y585"/>
    <mergeCell ref="B584:D584"/>
    <mergeCell ref="F584:J584"/>
    <mergeCell ref="M584:O584"/>
    <mergeCell ref="P584:R584"/>
    <mergeCell ref="S584:U584"/>
    <mergeCell ref="W582:Y582"/>
    <mergeCell ref="B583:D583"/>
    <mergeCell ref="F583:J583"/>
    <mergeCell ref="M583:O583"/>
    <mergeCell ref="P583:R583"/>
    <mergeCell ref="S583:U583"/>
    <mergeCell ref="W583:Y583"/>
    <mergeCell ref="B582:D582"/>
    <mergeCell ref="F582:J582"/>
    <mergeCell ref="M582:O582"/>
    <mergeCell ref="P582:R582"/>
    <mergeCell ref="S582:U582"/>
    <mergeCell ref="W588:Y588"/>
    <mergeCell ref="B589:D589"/>
    <mergeCell ref="F589:J589"/>
    <mergeCell ref="M589:O589"/>
    <mergeCell ref="P589:R589"/>
    <mergeCell ref="S589:U589"/>
    <mergeCell ref="W589:Y589"/>
    <mergeCell ref="B588:D588"/>
    <mergeCell ref="F588:J588"/>
    <mergeCell ref="M588:O588"/>
    <mergeCell ref="P588:R588"/>
    <mergeCell ref="S588:U588"/>
    <mergeCell ref="W586:Y586"/>
    <mergeCell ref="B587:D587"/>
    <mergeCell ref="F587:J587"/>
    <mergeCell ref="M587:O587"/>
    <mergeCell ref="P587:R587"/>
    <mergeCell ref="S587:U587"/>
    <mergeCell ref="W587:Y587"/>
    <mergeCell ref="B586:D586"/>
    <mergeCell ref="F586:J586"/>
    <mergeCell ref="M586:O586"/>
    <mergeCell ref="P586:R586"/>
    <mergeCell ref="S586:U586"/>
    <mergeCell ref="W592:Y592"/>
    <mergeCell ref="B593:D593"/>
    <mergeCell ref="F593:J593"/>
    <mergeCell ref="M593:O593"/>
    <mergeCell ref="P593:R593"/>
    <mergeCell ref="S593:U593"/>
    <mergeCell ref="W593:Y593"/>
    <mergeCell ref="B592:D592"/>
    <mergeCell ref="F592:J592"/>
    <mergeCell ref="M592:O592"/>
    <mergeCell ref="P592:R592"/>
    <mergeCell ref="S592:U592"/>
    <mergeCell ref="W590:Y590"/>
    <mergeCell ref="B591:D591"/>
    <mergeCell ref="F591:J591"/>
    <mergeCell ref="M591:O591"/>
    <mergeCell ref="P591:R591"/>
    <mergeCell ref="S591:U591"/>
    <mergeCell ref="W591:Y591"/>
    <mergeCell ref="B590:D590"/>
    <mergeCell ref="F590:J590"/>
    <mergeCell ref="M590:O590"/>
    <mergeCell ref="P590:R590"/>
    <mergeCell ref="S590:U590"/>
    <mergeCell ref="W596:Y596"/>
    <mergeCell ref="B597:D597"/>
    <mergeCell ref="F597:J597"/>
    <mergeCell ref="M597:O597"/>
    <mergeCell ref="P597:R597"/>
    <mergeCell ref="S597:U597"/>
    <mergeCell ref="W597:Y597"/>
    <mergeCell ref="B596:D596"/>
    <mergeCell ref="F596:J596"/>
    <mergeCell ref="M596:O596"/>
    <mergeCell ref="P596:R596"/>
    <mergeCell ref="S596:U596"/>
    <mergeCell ref="W594:Y594"/>
    <mergeCell ref="B595:D595"/>
    <mergeCell ref="F595:J595"/>
    <mergeCell ref="M595:O595"/>
    <mergeCell ref="P595:R595"/>
    <mergeCell ref="S595:U595"/>
    <mergeCell ref="W595:Y595"/>
    <mergeCell ref="B594:D594"/>
    <mergeCell ref="F594:J594"/>
    <mergeCell ref="M594:O594"/>
    <mergeCell ref="P594:R594"/>
    <mergeCell ref="S594:U594"/>
    <mergeCell ref="W600:Y600"/>
    <mergeCell ref="B601:D601"/>
    <mergeCell ref="F601:J601"/>
    <mergeCell ref="M601:O601"/>
    <mergeCell ref="P601:R601"/>
    <mergeCell ref="S601:U601"/>
    <mergeCell ref="W601:Y601"/>
    <mergeCell ref="B600:D600"/>
    <mergeCell ref="F600:J600"/>
    <mergeCell ref="M600:O600"/>
    <mergeCell ref="P600:R600"/>
    <mergeCell ref="S600:U600"/>
    <mergeCell ref="W598:Y598"/>
    <mergeCell ref="B599:D599"/>
    <mergeCell ref="F599:J599"/>
    <mergeCell ref="M599:O599"/>
    <mergeCell ref="P599:R599"/>
    <mergeCell ref="S599:U599"/>
    <mergeCell ref="W599:Y599"/>
    <mergeCell ref="B598:D598"/>
    <mergeCell ref="F598:J598"/>
    <mergeCell ref="M598:O598"/>
    <mergeCell ref="P598:R598"/>
    <mergeCell ref="S598:U598"/>
    <mergeCell ref="W604:Y604"/>
    <mergeCell ref="B605:D605"/>
    <mergeCell ref="F605:J605"/>
    <mergeCell ref="M605:O605"/>
    <mergeCell ref="P605:R605"/>
    <mergeCell ref="S605:U605"/>
    <mergeCell ref="W605:Y605"/>
    <mergeCell ref="B604:D604"/>
    <mergeCell ref="F604:J604"/>
    <mergeCell ref="M604:O604"/>
    <mergeCell ref="P604:R604"/>
    <mergeCell ref="S604:U604"/>
    <mergeCell ref="W602:Y602"/>
    <mergeCell ref="B603:D603"/>
    <mergeCell ref="F603:J603"/>
    <mergeCell ref="M603:O603"/>
    <mergeCell ref="P603:R603"/>
    <mergeCell ref="S603:U603"/>
    <mergeCell ref="W603:Y603"/>
    <mergeCell ref="B602:D602"/>
    <mergeCell ref="F602:J602"/>
    <mergeCell ref="M602:O602"/>
    <mergeCell ref="P602:R602"/>
    <mergeCell ref="S602:U602"/>
    <mergeCell ref="W608:Y608"/>
    <mergeCell ref="B609:D609"/>
    <mergeCell ref="F609:J609"/>
    <mergeCell ref="M609:O609"/>
    <mergeCell ref="P609:R609"/>
    <mergeCell ref="S609:U609"/>
    <mergeCell ref="W609:Y609"/>
    <mergeCell ref="B608:D608"/>
    <mergeCell ref="F608:J608"/>
    <mergeCell ref="M608:O608"/>
    <mergeCell ref="P608:R608"/>
    <mergeCell ref="S608:U608"/>
    <mergeCell ref="W606:Y606"/>
    <mergeCell ref="B607:D607"/>
    <mergeCell ref="F607:J607"/>
    <mergeCell ref="M607:O607"/>
    <mergeCell ref="P607:R607"/>
    <mergeCell ref="S607:U607"/>
    <mergeCell ref="W607:Y607"/>
    <mergeCell ref="B606:D606"/>
    <mergeCell ref="F606:J606"/>
    <mergeCell ref="M606:O606"/>
    <mergeCell ref="P606:R606"/>
    <mergeCell ref="S606:U606"/>
    <mergeCell ref="W612:Y612"/>
    <mergeCell ref="B613:D613"/>
    <mergeCell ref="F613:J613"/>
    <mergeCell ref="M613:O613"/>
    <mergeCell ref="P613:R613"/>
    <mergeCell ref="S613:U613"/>
    <mergeCell ref="W613:Y613"/>
    <mergeCell ref="B612:D612"/>
    <mergeCell ref="F612:J612"/>
    <mergeCell ref="M612:O612"/>
    <mergeCell ref="P612:R612"/>
    <mergeCell ref="S612:U612"/>
    <mergeCell ref="W610:Y610"/>
    <mergeCell ref="B611:D611"/>
    <mergeCell ref="F611:J611"/>
    <mergeCell ref="M611:O611"/>
    <mergeCell ref="P611:R611"/>
    <mergeCell ref="S611:U611"/>
    <mergeCell ref="W611:Y611"/>
    <mergeCell ref="B610:D610"/>
    <mergeCell ref="F610:J610"/>
    <mergeCell ref="M610:O610"/>
    <mergeCell ref="P610:R610"/>
    <mergeCell ref="S610:U610"/>
    <mergeCell ref="W616:Y616"/>
    <mergeCell ref="B617:D617"/>
    <mergeCell ref="F617:J617"/>
    <mergeCell ref="M617:O617"/>
    <mergeCell ref="P617:R617"/>
    <mergeCell ref="S617:U617"/>
    <mergeCell ref="W617:Y617"/>
    <mergeCell ref="B616:D616"/>
    <mergeCell ref="F616:J616"/>
    <mergeCell ref="M616:O616"/>
    <mergeCell ref="P616:R616"/>
    <mergeCell ref="S616:U616"/>
    <mergeCell ref="W614:Y614"/>
    <mergeCell ref="B615:D615"/>
    <mergeCell ref="F615:J615"/>
    <mergeCell ref="M615:O615"/>
    <mergeCell ref="P615:R615"/>
    <mergeCell ref="S615:U615"/>
    <mergeCell ref="W615:Y615"/>
    <mergeCell ref="B614:D614"/>
    <mergeCell ref="F614:J614"/>
    <mergeCell ref="M614:O614"/>
    <mergeCell ref="P614:R614"/>
    <mergeCell ref="S614:U614"/>
    <mergeCell ref="W620:Y620"/>
    <mergeCell ref="B621:D621"/>
    <mergeCell ref="F621:J621"/>
    <mergeCell ref="M621:O621"/>
    <mergeCell ref="P621:R621"/>
    <mergeCell ref="S621:U621"/>
    <mergeCell ref="W621:Y621"/>
    <mergeCell ref="B620:D620"/>
    <mergeCell ref="F620:J620"/>
    <mergeCell ref="M620:O620"/>
    <mergeCell ref="P620:R620"/>
    <mergeCell ref="S620:U620"/>
    <mergeCell ref="W618:Y618"/>
    <mergeCell ref="B619:D619"/>
    <mergeCell ref="F619:J619"/>
    <mergeCell ref="M619:O619"/>
    <mergeCell ref="P619:R619"/>
    <mergeCell ref="S619:U619"/>
    <mergeCell ref="W619:Y619"/>
    <mergeCell ref="B618:D618"/>
    <mergeCell ref="F618:J618"/>
    <mergeCell ref="M618:O618"/>
    <mergeCell ref="P618:R618"/>
    <mergeCell ref="S618:U618"/>
    <mergeCell ref="W624:Y624"/>
    <mergeCell ref="B625:D625"/>
    <mergeCell ref="F625:J625"/>
    <mergeCell ref="M625:O625"/>
    <mergeCell ref="P625:R625"/>
    <mergeCell ref="S625:U625"/>
    <mergeCell ref="W625:Y625"/>
    <mergeCell ref="B624:D624"/>
    <mergeCell ref="F624:J624"/>
    <mergeCell ref="M624:O624"/>
    <mergeCell ref="P624:R624"/>
    <mergeCell ref="S624:U624"/>
    <mergeCell ref="W622:Y622"/>
    <mergeCell ref="B623:D623"/>
    <mergeCell ref="F623:J623"/>
    <mergeCell ref="M623:O623"/>
    <mergeCell ref="P623:R623"/>
    <mergeCell ref="S623:U623"/>
    <mergeCell ref="W623:Y623"/>
    <mergeCell ref="B622:D622"/>
    <mergeCell ref="F622:J622"/>
    <mergeCell ref="M622:O622"/>
    <mergeCell ref="P622:R622"/>
    <mergeCell ref="S622:U622"/>
    <mergeCell ref="W628:Y628"/>
    <mergeCell ref="B629:D629"/>
    <mergeCell ref="F629:J629"/>
    <mergeCell ref="M629:O629"/>
    <mergeCell ref="P629:R629"/>
    <mergeCell ref="S629:U629"/>
    <mergeCell ref="W629:Y629"/>
    <mergeCell ref="B628:D628"/>
    <mergeCell ref="F628:J628"/>
    <mergeCell ref="M628:O628"/>
    <mergeCell ref="P628:R628"/>
    <mergeCell ref="S628:U628"/>
    <mergeCell ref="W626:Y626"/>
    <mergeCell ref="B627:D627"/>
    <mergeCell ref="F627:J627"/>
    <mergeCell ref="M627:O627"/>
    <mergeCell ref="P627:R627"/>
    <mergeCell ref="S627:U627"/>
    <mergeCell ref="W627:Y627"/>
    <mergeCell ref="B626:D626"/>
    <mergeCell ref="F626:J626"/>
    <mergeCell ref="M626:O626"/>
    <mergeCell ref="P626:R626"/>
    <mergeCell ref="S626:U626"/>
    <mergeCell ref="W632:Y632"/>
    <mergeCell ref="B633:D633"/>
    <mergeCell ref="F633:J633"/>
    <mergeCell ref="M633:O633"/>
    <mergeCell ref="P633:R633"/>
    <mergeCell ref="S633:U633"/>
    <mergeCell ref="W633:Y633"/>
    <mergeCell ref="B632:D632"/>
    <mergeCell ref="F632:J632"/>
    <mergeCell ref="M632:O632"/>
    <mergeCell ref="P632:R632"/>
    <mergeCell ref="S632:U632"/>
    <mergeCell ref="W630:Y630"/>
    <mergeCell ref="B631:D631"/>
    <mergeCell ref="F631:J631"/>
    <mergeCell ref="M631:O631"/>
    <mergeCell ref="P631:R631"/>
    <mergeCell ref="S631:U631"/>
    <mergeCell ref="W631:Y631"/>
    <mergeCell ref="B630:D630"/>
    <mergeCell ref="F630:J630"/>
    <mergeCell ref="M630:O630"/>
    <mergeCell ref="P630:R630"/>
    <mergeCell ref="S630:U630"/>
    <mergeCell ref="W636:Y636"/>
    <mergeCell ref="B637:D637"/>
    <mergeCell ref="F637:J637"/>
    <mergeCell ref="M637:O637"/>
    <mergeCell ref="P637:R637"/>
    <mergeCell ref="S637:U637"/>
    <mergeCell ref="W637:Y637"/>
    <mergeCell ref="B636:D636"/>
    <mergeCell ref="F636:J636"/>
    <mergeCell ref="M636:O636"/>
    <mergeCell ref="P636:R636"/>
    <mergeCell ref="S636:U636"/>
    <mergeCell ref="W634:Y634"/>
    <mergeCell ref="B635:D635"/>
    <mergeCell ref="F635:J635"/>
    <mergeCell ref="M635:O635"/>
    <mergeCell ref="P635:R635"/>
    <mergeCell ref="S635:U635"/>
    <mergeCell ref="W635:Y635"/>
    <mergeCell ref="B634:D634"/>
    <mergeCell ref="F634:J634"/>
    <mergeCell ref="M634:O634"/>
    <mergeCell ref="P634:R634"/>
    <mergeCell ref="S634:U634"/>
    <mergeCell ref="W640:Y640"/>
    <mergeCell ref="B641:D641"/>
    <mergeCell ref="F641:J641"/>
    <mergeCell ref="M641:O641"/>
    <mergeCell ref="P641:R641"/>
    <mergeCell ref="S641:U641"/>
    <mergeCell ref="W641:Y641"/>
    <mergeCell ref="B640:D640"/>
    <mergeCell ref="F640:J640"/>
    <mergeCell ref="M640:O640"/>
    <mergeCell ref="P640:R640"/>
    <mergeCell ref="S640:U640"/>
    <mergeCell ref="W638:Y638"/>
    <mergeCell ref="B639:D639"/>
    <mergeCell ref="F639:J639"/>
    <mergeCell ref="M639:O639"/>
    <mergeCell ref="P639:R639"/>
    <mergeCell ref="S639:U639"/>
    <mergeCell ref="W639:Y639"/>
    <mergeCell ref="B638:D638"/>
    <mergeCell ref="F638:J638"/>
    <mergeCell ref="M638:O638"/>
    <mergeCell ref="P638:R638"/>
    <mergeCell ref="S638:U638"/>
    <mergeCell ref="W644:Y644"/>
    <mergeCell ref="B645:D645"/>
    <mergeCell ref="F645:J645"/>
    <mergeCell ref="M645:O645"/>
    <mergeCell ref="P645:R645"/>
    <mergeCell ref="S645:U645"/>
    <mergeCell ref="W645:Y645"/>
    <mergeCell ref="B644:D644"/>
    <mergeCell ref="F644:J644"/>
    <mergeCell ref="M644:O644"/>
    <mergeCell ref="P644:R644"/>
    <mergeCell ref="S644:U644"/>
    <mergeCell ref="W642:Y642"/>
    <mergeCell ref="B643:D643"/>
    <mergeCell ref="F643:J643"/>
    <mergeCell ref="M643:O643"/>
    <mergeCell ref="P643:R643"/>
    <mergeCell ref="S643:U643"/>
    <mergeCell ref="W643:Y643"/>
    <mergeCell ref="B642:D642"/>
    <mergeCell ref="F642:J642"/>
    <mergeCell ref="M642:O642"/>
    <mergeCell ref="P642:R642"/>
    <mergeCell ref="S642:U642"/>
    <mergeCell ref="W648:Y648"/>
    <mergeCell ref="B649:D649"/>
    <mergeCell ref="F649:J649"/>
    <mergeCell ref="M649:O649"/>
    <mergeCell ref="P649:R649"/>
    <mergeCell ref="S649:U649"/>
    <mergeCell ref="W649:Y649"/>
    <mergeCell ref="B648:D648"/>
    <mergeCell ref="F648:J648"/>
    <mergeCell ref="M648:O648"/>
    <mergeCell ref="P648:R648"/>
    <mergeCell ref="S648:U648"/>
    <mergeCell ref="W646:Y646"/>
    <mergeCell ref="B647:D647"/>
    <mergeCell ref="F647:J647"/>
    <mergeCell ref="M647:O647"/>
    <mergeCell ref="P647:R647"/>
    <mergeCell ref="S647:U647"/>
    <mergeCell ref="W647:Y647"/>
    <mergeCell ref="B646:D646"/>
    <mergeCell ref="F646:J646"/>
    <mergeCell ref="M646:O646"/>
    <mergeCell ref="P646:R646"/>
    <mergeCell ref="S646:U646"/>
    <mergeCell ref="W652:Y652"/>
    <mergeCell ref="B653:D653"/>
    <mergeCell ref="F653:J653"/>
    <mergeCell ref="M653:O653"/>
    <mergeCell ref="P653:R653"/>
    <mergeCell ref="S653:U653"/>
    <mergeCell ref="W653:Y653"/>
    <mergeCell ref="B652:D652"/>
    <mergeCell ref="F652:J652"/>
    <mergeCell ref="M652:O652"/>
    <mergeCell ref="P652:R652"/>
    <mergeCell ref="S652:U652"/>
    <mergeCell ref="W650:Y650"/>
    <mergeCell ref="B651:D651"/>
    <mergeCell ref="F651:J651"/>
    <mergeCell ref="M651:O651"/>
    <mergeCell ref="P651:R651"/>
    <mergeCell ref="S651:U651"/>
    <mergeCell ref="W651:Y651"/>
    <mergeCell ref="B650:D650"/>
    <mergeCell ref="F650:J650"/>
    <mergeCell ref="M650:O650"/>
    <mergeCell ref="P650:R650"/>
    <mergeCell ref="S650:U650"/>
    <mergeCell ref="W656:Y656"/>
    <mergeCell ref="B657:D657"/>
    <mergeCell ref="F657:J657"/>
    <mergeCell ref="M657:O657"/>
    <mergeCell ref="P657:R657"/>
    <mergeCell ref="S657:U657"/>
    <mergeCell ref="W657:Y657"/>
    <mergeCell ref="B656:D656"/>
    <mergeCell ref="F656:J656"/>
    <mergeCell ref="M656:O656"/>
    <mergeCell ref="P656:R656"/>
    <mergeCell ref="S656:U656"/>
    <mergeCell ref="W654:Y654"/>
    <mergeCell ref="B655:D655"/>
    <mergeCell ref="F655:J655"/>
    <mergeCell ref="M655:O655"/>
    <mergeCell ref="P655:R655"/>
    <mergeCell ref="S655:U655"/>
    <mergeCell ref="W655:Y655"/>
    <mergeCell ref="B654:D654"/>
    <mergeCell ref="F654:J654"/>
    <mergeCell ref="M654:O654"/>
    <mergeCell ref="P654:R654"/>
    <mergeCell ref="S654:U654"/>
    <mergeCell ref="W660:Y660"/>
    <mergeCell ref="B661:D661"/>
    <mergeCell ref="F661:J661"/>
    <mergeCell ref="M661:O661"/>
    <mergeCell ref="P661:R661"/>
    <mergeCell ref="S661:U661"/>
    <mergeCell ref="W661:Y661"/>
    <mergeCell ref="B660:D660"/>
    <mergeCell ref="F660:J660"/>
    <mergeCell ref="M660:O660"/>
    <mergeCell ref="P660:R660"/>
    <mergeCell ref="S660:U660"/>
    <mergeCell ref="W658:Y658"/>
    <mergeCell ref="B659:D659"/>
    <mergeCell ref="F659:J659"/>
    <mergeCell ref="M659:O659"/>
    <mergeCell ref="P659:R659"/>
    <mergeCell ref="S659:U659"/>
    <mergeCell ref="W659:Y659"/>
    <mergeCell ref="B658:D658"/>
    <mergeCell ref="F658:J658"/>
    <mergeCell ref="M658:O658"/>
    <mergeCell ref="P658:R658"/>
    <mergeCell ref="S658:U658"/>
    <mergeCell ref="W664:Y664"/>
    <mergeCell ref="B665:D665"/>
    <mergeCell ref="F665:J665"/>
    <mergeCell ref="M665:O665"/>
    <mergeCell ref="P665:R665"/>
    <mergeCell ref="S665:U665"/>
    <mergeCell ref="W665:Y665"/>
    <mergeCell ref="B664:D664"/>
    <mergeCell ref="F664:J664"/>
    <mergeCell ref="M664:O664"/>
    <mergeCell ref="P664:R664"/>
    <mergeCell ref="S664:U664"/>
    <mergeCell ref="W662:Y662"/>
    <mergeCell ref="B663:D663"/>
    <mergeCell ref="F663:J663"/>
    <mergeCell ref="M663:O663"/>
    <mergeCell ref="P663:R663"/>
    <mergeCell ref="S663:U663"/>
    <mergeCell ref="W663:Y663"/>
    <mergeCell ref="B662:D662"/>
    <mergeCell ref="F662:J662"/>
    <mergeCell ref="M662:O662"/>
    <mergeCell ref="P662:R662"/>
    <mergeCell ref="S662:U662"/>
    <mergeCell ref="W668:Y668"/>
    <mergeCell ref="B669:D669"/>
    <mergeCell ref="F669:J669"/>
    <mergeCell ref="M669:O669"/>
    <mergeCell ref="P669:R669"/>
    <mergeCell ref="S669:U669"/>
    <mergeCell ref="W669:Y669"/>
    <mergeCell ref="B668:D668"/>
    <mergeCell ref="F668:J668"/>
    <mergeCell ref="M668:O668"/>
    <mergeCell ref="P668:R668"/>
    <mergeCell ref="S668:U668"/>
    <mergeCell ref="W666:Y666"/>
    <mergeCell ref="B667:D667"/>
    <mergeCell ref="F667:J667"/>
    <mergeCell ref="M667:O667"/>
    <mergeCell ref="P667:R667"/>
    <mergeCell ref="S667:U667"/>
    <mergeCell ref="W667:Y667"/>
    <mergeCell ref="B666:D666"/>
    <mergeCell ref="F666:J666"/>
    <mergeCell ref="M666:O666"/>
    <mergeCell ref="P666:R666"/>
    <mergeCell ref="S666:U666"/>
    <mergeCell ref="W672:Y672"/>
    <mergeCell ref="B673:D673"/>
    <mergeCell ref="F673:J673"/>
    <mergeCell ref="M673:O673"/>
    <mergeCell ref="P673:R673"/>
    <mergeCell ref="S673:U673"/>
    <mergeCell ref="W673:Y673"/>
    <mergeCell ref="B672:D672"/>
    <mergeCell ref="F672:J672"/>
    <mergeCell ref="M672:O672"/>
    <mergeCell ref="P672:R672"/>
    <mergeCell ref="S672:U672"/>
    <mergeCell ref="W670:Y670"/>
    <mergeCell ref="B671:D671"/>
    <mergeCell ref="F671:J671"/>
    <mergeCell ref="M671:O671"/>
    <mergeCell ref="P671:R671"/>
    <mergeCell ref="S671:U671"/>
    <mergeCell ref="W671:Y671"/>
    <mergeCell ref="B670:D670"/>
    <mergeCell ref="F670:J670"/>
    <mergeCell ref="M670:O670"/>
    <mergeCell ref="P670:R670"/>
    <mergeCell ref="S670:U670"/>
  </mergeCells>
  <pageMargins left="0.98425196850393704" right="0.98425196850393704" top="0.98425196850393704" bottom="1.2112874015748001" header="0.98425196850393704" footer="0.98425196850393704"/>
  <pageSetup paperSize="9" orientation="portrait" horizontalDpi="300" verticalDpi="300"/>
  <headerFooter alignWithMargins="0">
    <oddFooter>&amp;L&amp;"Arial,Bold"&amp;8 Pág. 
&amp;"-,Bold"&amp;P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19" ma:contentTypeDescription="Crear nuevo documento." ma:contentTypeScope="" ma:versionID="a6fa37e9b8a6687b47bdea80ba4b1c41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33b243e949247bd8f034aadec23865cd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fbcaa838-b8ae-4c10-9066-cd2dbd42e9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Estado de aprobación" ma:internalName="Estado_x0020_de_x0020_aprobaci_x00f3_n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fb7eb2-0e8a-4624-9b10-7aa09d7ce113}" ma:internalName="TaxCatchAll" ma:showField="CatchAllData" ma:web="ee37f79b-3ad0-4b5e-a3c5-5ee2f73586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37f79b-3ad0-4b5e-a3c5-5ee2f73586f5" xsi:nil="true"/>
    <lcf76f155ced4ddcb4097134ff3c332f xmlns="d785ce3a-d0f6-4254-9e9a-80831dbe15e4">
      <Terms xmlns="http://schemas.microsoft.com/office/infopath/2007/PartnerControls"/>
    </lcf76f155ced4ddcb4097134ff3c332f>
    <_Flow_SignoffStatus xmlns="d785ce3a-d0f6-4254-9e9a-80831dbe15e4" xsi:nil="true"/>
  </documentManagement>
</p:properties>
</file>

<file path=customXml/itemProps1.xml><?xml version="1.0" encoding="utf-8"?>
<ds:datastoreItem xmlns:ds="http://schemas.openxmlformats.org/officeDocument/2006/customXml" ds:itemID="{08F87F60-AF0A-49FB-A8B4-82AF68E12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5ce3a-d0f6-4254-9e9a-80831dbe15e4"/>
    <ds:schemaRef ds:uri="ee37f79b-3ad0-4b5e-a3c5-5ee2f73586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0116A7-147D-4FB9-ACC4-6BE98A8F3C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08F370-A8F7-4D64-8259-02BA7AA004EE}">
  <ds:schemaRefs>
    <ds:schemaRef ds:uri="http://schemas.microsoft.com/office/2006/metadata/properties"/>
    <ds:schemaRef ds:uri="http://schemas.microsoft.com/office/infopath/2007/PartnerControls"/>
    <ds:schemaRef ds:uri="ee37f79b-3ad0-4b5e-a3c5-5ee2f73586f5"/>
    <ds:schemaRef ds:uri="d785ce3a-d0f6-4254-9e9a-80831dbe15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Liquidación Presupuestaria a la</vt:lpstr>
      <vt:lpstr>'Liquidación Presupuestaria a la'!Títulos_a_imprimir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Shirley López González</cp:lastModifiedBy>
  <dcterms:created xsi:type="dcterms:W3CDTF">2025-06-03T20:50:15Z</dcterms:created>
  <dcterms:modified xsi:type="dcterms:W3CDTF">2025-06-04T20:40:51Z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0x0101005E039613C16AC74FAA97152DB46033C0</vt:lpwstr>
  </property>
  <property fmtid="{D5CDD505-2E9C-101B-9397-08002B2CF9AE}" pid="3" name="MediaServiceImageTags">
    <vt:lpwstr/>
  </property>
</Properties>
</file>