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defaultThemeVersion="124226"/>
  <mc:AlternateContent xmlns:mc="http://schemas.openxmlformats.org/markup-compatibility/2006">
    <mc:Choice Requires="x15">
      <x15ac:absPath xmlns:x15ac="http://schemas.microsoft.com/office/spreadsheetml/2010/11/ac" url="I:\Ppto2020\Modificaciones\Modificaciones Externas\03-2020\"/>
    </mc:Choice>
  </mc:AlternateContent>
  <xr:revisionPtr revIDLastSave="0" documentId="13_ncr:1_{C39EE8D0-738F-4E4B-A8DE-0146AFEF1E64}" xr6:coauthVersionLast="45" xr6:coauthVersionMax="45" xr10:uidLastSave="{00000000-0000-0000-0000-000000000000}"/>
  <bookViews>
    <workbookView xWindow="-120" yWindow="-120" windowWidth="29040" windowHeight="15840" xr2:uid="{00000000-000D-0000-FFFF-FFFF00000000}"/>
  </bookViews>
  <sheets>
    <sheet name="ME No.02-2020" sheetId="1" r:id="rId1"/>
  </sheets>
  <definedNames>
    <definedName name="_xlnm.Print_Titles" localSheetId="0">'ME No.02-2020'!$1:$14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37" i="1" l="1"/>
  <c r="AA335" i="1" s="1"/>
  <c r="AA334" i="1" s="1"/>
  <c r="AA324" i="1"/>
  <c r="AA307" i="1"/>
  <c r="AA305" i="1" s="1"/>
  <c r="AA304" i="1" s="1"/>
  <c r="AA215" i="1"/>
  <c r="AA208" i="1"/>
  <c r="AA207" i="1" s="1"/>
  <c r="AA151" i="1"/>
  <c r="AA149" i="1" s="1"/>
  <c r="AA148" i="1" s="1"/>
  <c r="AA146" i="1"/>
  <c r="AA144" i="1" s="1"/>
  <c r="AA143" i="1" s="1"/>
  <c r="AA36" i="1"/>
  <c r="AA34" i="1" s="1"/>
  <c r="AA33" i="1" s="1"/>
  <c r="AA768" i="1"/>
  <c r="AA767" i="1" s="1"/>
  <c r="AA703" i="1"/>
  <c r="AA704" i="1"/>
  <c r="AA699" i="1"/>
  <c r="AA698" i="1" s="1"/>
  <c r="AA691" i="1"/>
  <c r="AA690" i="1" s="1"/>
  <c r="AA686" i="1"/>
  <c r="AA685" i="1" s="1"/>
  <c r="AA671" i="1"/>
  <c r="AA670" i="1" s="1"/>
  <c r="AA666" i="1"/>
  <c r="AA665" i="1" s="1"/>
  <c r="AA621" i="1"/>
  <c r="AA622" i="1"/>
  <c r="AA617" i="1"/>
  <c r="AA616" i="1" s="1"/>
  <c r="AA561" i="1"/>
  <c r="AA560" i="1" s="1"/>
  <c r="AA556" i="1"/>
  <c r="AA555" i="1" s="1"/>
  <c r="AA412" i="1"/>
  <c r="AA413" i="1"/>
  <c r="AA402" i="1"/>
  <c r="AA401" i="1" s="1"/>
  <c r="AA330" i="1"/>
  <c r="AA329" i="1" s="1"/>
  <c r="AA317" i="1"/>
  <c r="AA316" i="1" s="1"/>
  <c r="AA300" i="1"/>
  <c r="AA299" i="1" s="1"/>
  <c r="AA322" i="1"/>
  <c r="AA321" i="1" s="1"/>
  <c r="AA213" i="1"/>
  <c r="AA212" i="1" s="1"/>
  <c r="X702" i="1" l="1"/>
  <c r="X689" i="1"/>
  <c r="X669" i="1"/>
  <c r="X620" i="1"/>
  <c r="X559" i="1"/>
  <c r="X411" i="1"/>
  <c r="X333" i="1"/>
  <c r="X320" i="1"/>
  <c r="X303" i="1"/>
  <c r="X211" i="1"/>
  <c r="X147" i="1"/>
  <c r="X32" i="1"/>
  <c r="X407" i="1" s="1"/>
  <c r="O779" i="1" l="1"/>
  <c r="O778" i="1"/>
  <c r="O777" i="1"/>
  <c r="O776" i="1"/>
  <c r="O775" i="1"/>
  <c r="O774" i="1"/>
  <c r="X771" i="1"/>
  <c r="AA771" i="1" l="1"/>
</calcChain>
</file>

<file path=xl/sharedStrings.xml><?xml version="1.0" encoding="utf-8"?>
<sst xmlns="http://schemas.openxmlformats.org/spreadsheetml/2006/main" count="4380" uniqueCount="560">
  <si>
    <t>SIGA - PJ</t>
  </si>
  <si>
    <t>PODER JUDICIAL</t>
  </si>
  <si>
    <t>Ejecución Presupuestaria</t>
  </si>
  <si>
    <t>Modificaciones Internas</t>
  </si>
  <si>
    <t xml:space="preserve">  Fecha de reporte:</t>
  </si>
  <si>
    <t xml:space="preserve">   Hora del reporte:</t>
  </si>
  <si>
    <t xml:space="preserve">   Usuario:</t>
  </si>
  <si>
    <t>PODER-JUDICIAL\slopezgon</t>
  </si>
  <si>
    <t>Reporte de la Modificación Externa</t>
  </si>
  <si>
    <t>Período Presupuestario:</t>
  </si>
  <si>
    <t>Número Modificación Externa:</t>
  </si>
  <si>
    <t>000003-ME-2020</t>
  </si>
  <si>
    <t>Clase de Modificación:</t>
  </si>
  <si>
    <t>Decreto</t>
  </si>
  <si>
    <t>Fecha Confección:</t>
  </si>
  <si>
    <t>Fecha Aprobación:</t>
  </si>
  <si>
    <t>Estado:</t>
  </si>
  <si>
    <t>Generado</t>
  </si>
  <si>
    <t>Observaciones:</t>
  </si>
  <si>
    <t/>
  </si>
  <si>
    <t>Origenes:</t>
  </si>
  <si>
    <t>Programa/Código Partida/ Código Subpartida/ Fuente Financiamiento/Código Centro Gestor/ Rubro</t>
  </si>
  <si>
    <t>CE</t>
  </si>
  <si>
    <t>CF</t>
  </si>
  <si>
    <t>IP</t>
  </si>
  <si>
    <t>Concepto</t>
  </si>
  <si>
    <t>Observaciones</t>
  </si>
  <si>
    <t>Total por Programa</t>
  </si>
  <si>
    <t>Total por Partida/ Total por Subpartida/ Total por Fuente</t>
  </si>
  <si>
    <t>Programa: 926 - Dirección, Administración y Otros Órganos de Apoyo</t>
  </si>
  <si>
    <t>Partida: 1</t>
  </si>
  <si>
    <t>Servicios</t>
  </si>
  <si>
    <t xml:space="preserve">    Subpartida: 10101</t>
  </si>
  <si>
    <t>Alquiler de edificios, locales y terrenos</t>
  </si>
  <si>
    <t xml:space="preserve">    Fuente: 001</t>
  </si>
  <si>
    <t>Rubro Origen: 4</t>
  </si>
  <si>
    <t xml:space="preserve">Contratos </t>
  </si>
  <si>
    <t xml:space="preserve">    Subpartida: 10204</t>
  </si>
  <si>
    <t>Servicio de telecomunicaciones</t>
  </si>
  <si>
    <t>Rubro Origen: 3</t>
  </si>
  <si>
    <t>Recurso Tecnológico Estratégico</t>
  </si>
  <si>
    <t xml:space="preserve">    Subpartida: 10303</t>
  </si>
  <si>
    <t>Impresión, encuadernación y otros</t>
  </si>
  <si>
    <t>Centro Gestor Origen: 140</t>
  </si>
  <si>
    <t>DEPARTAMENTO DE PROVEEDURIA</t>
  </si>
  <si>
    <t>Centro Gestor Origen: 653</t>
  </si>
  <si>
    <t>DESPACHO DE LA PRESIDENCIA</t>
  </si>
  <si>
    <t>Centro Gestor Origen: 655</t>
  </si>
  <si>
    <t>COMISION NACIONAL PARA EL MEJORAMIENTO DE LA ADMINISTRACION DE JUSTICIA</t>
  </si>
  <si>
    <t>Centro Gestor Origen: 981</t>
  </si>
  <si>
    <t>SECRETARIA TECNICA DE ETICA Y VALORES</t>
  </si>
  <si>
    <t xml:space="preserve">    Subpartida: 10406</t>
  </si>
  <si>
    <t xml:space="preserve">Servicios generales </t>
  </si>
  <si>
    <t>Centro Gestor Origen: 176</t>
  </si>
  <si>
    <t>OFICINA DE ADMINISTRACION II CIR. JUD. SAN JOSE</t>
  </si>
  <si>
    <t>Centro Gestor Origen: 557</t>
  </si>
  <si>
    <t>ADMINISTRACION REGIONAL III CIRCUITO JUDICIAL ALAJUELA (SAN RAMON)</t>
  </si>
  <si>
    <t>Centro Gestor Origen: 605</t>
  </si>
  <si>
    <t>ADMINISTRACION REGIONAL II CIRCUITO JUDICIAL ZONA ATLANTICA</t>
  </si>
  <si>
    <t>Centro Gestor Origen: 1817</t>
  </si>
  <si>
    <t>ADMINISTRACION REGIONAL SARAPIQUI</t>
  </si>
  <si>
    <t xml:space="preserve">    Subpartida: 10701</t>
  </si>
  <si>
    <t xml:space="preserve">   </t>
  </si>
  <si>
    <t>Actividades de capacitación</t>
  </si>
  <si>
    <t xml:space="preserve">    Subpartida: 10801</t>
  </si>
  <si>
    <t>Mantenimiento de edificios y locales</t>
  </si>
  <si>
    <t>Centro Gestor Origen: 561</t>
  </si>
  <si>
    <t>ADMINISTRACION REGIONAL II CIRCUITO JUDICIAL ALAJUELA</t>
  </si>
  <si>
    <t>Centro Gestor Origen: 667</t>
  </si>
  <si>
    <t>ADMINISTRACION REGIONAL CIUDAD JUDICIAL SAN JOAQUIN DE FLORES</t>
  </si>
  <si>
    <t>Centro Gestor Origen: 786</t>
  </si>
  <si>
    <t>ADMINISTRACION REGIONAL SANTA CRUZ</t>
  </si>
  <si>
    <t>Se rebaja la subpartida, artículo No. 18697 - Reparación portón eléctrico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</si>
  <si>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Centro Gestor Origen: 1048</t>
  </si>
  <si>
    <t>ADMINISTRACION REGIONAL GRECIA</t>
  </si>
  <si>
    <t xml:space="preserve">    Subpartida: 10805</t>
  </si>
  <si>
    <t>Mantenimiento y reparación de equipo de transporte</t>
  </si>
  <si>
    <t>Centro Gestor Origen: 1047</t>
  </si>
  <si>
    <t xml:space="preserve">    Subpartida: 10806</t>
  </si>
  <si>
    <t>Mantenimiento y reparación de equipo de comunicación</t>
  </si>
  <si>
    <t>Centro Gestor Origen: 110</t>
  </si>
  <si>
    <t>DIRECCION DE PLANIFICACION</t>
  </si>
  <si>
    <t>Centro Gestor Origen: 147</t>
  </si>
  <si>
    <t>DEPARTAMENTO DE SEGURIDAD</t>
  </si>
  <si>
    <t>Centro Gestor Origen: 334</t>
  </si>
  <si>
    <t>ADMINISTRACION REGIONAL I CIRCUITO JUDICIAL ALAJUELA</t>
  </si>
  <si>
    <t xml:space="preserve">    Subpartida: 10807</t>
  </si>
  <si>
    <t>Mantenimiento y reparación de equipo y mobiliario de oficina</t>
  </si>
  <si>
    <t>Centro Gestor Origen: 149</t>
  </si>
  <si>
    <t>DEPARTAMENTO DE SERVICIOS GENERALES</t>
  </si>
  <si>
    <t>Centro Gestor Origen: 415</t>
  </si>
  <si>
    <t>ADMINISTRACION REGIONAL I CIRCUITO JUDICIAL GUANACASTE</t>
  </si>
  <si>
    <t xml:space="preserve">Se prescinde de los recursos por cuanto de momento no se tienen pendientes de mantenimiento de mobiliario de Oficina y para dar soporte a compromisos con el IVA de proyectos 2019. </t>
  </si>
  <si>
    <t>Se rebaja el artículo 19551 correspondiente al mantenimiento y reparación de equipo y mobiliario de oficina atender otras necesidades institucionales. Este rebajo no afecta el cumplimiento de los PAOS., Se rebaja el artículo 19551 correspondiente al mantenimiento y reparación de equipo y mobiliario de oficina. Esta disminución no afecta el cumplimiento de los PAOS.</t>
  </si>
  <si>
    <t>Centro Gestor Origen: 586</t>
  </si>
  <si>
    <t>ADMINISTRACION REGIONAL II CIRCUITO JUDICIAL GUANACASTE</t>
  </si>
  <si>
    <t>Se rebaja art. 23910 para atender contrato de mayor prioridad. , Se rebaja art. 23910 para atender necesidad de mayor prioridad., Se rebaja art. 23910 para atender necesidad mayor prioridad</t>
  </si>
  <si>
    <t>Se sacrifican recursos del articulo 07805 para atender necesidad prioritaria en el edificio de Tribunales de Justicia de Osa, Se sacrifican recursos del articulo 08185 para atender necesidad prioritaria en el edificio de Tribunales de Justicia de Osa, Se sacrifican recursos del articulo 08350 para atender necesidad prioritaria en el edificio de Tribunales de Justicia de Osa, Se sacrifican recursos del articulo 19551 para atender necesidad prioritaria en el edificio de Tribunales de Justicia de Osa</t>
  </si>
  <si>
    <t>Centro Gestor Origen: 1156</t>
  </si>
  <si>
    <t>ADMINISTRACION REGIONAL QUEPOS</t>
  </si>
  <si>
    <t>Se rebaja la subpartida1.08.07, artículo No. 23910 debido a ahorros producidos por medidas para contención del gasto adoptadas por la Institución, los cuales debido a la norma 1 del artículo 7 de la Ley de Presupuesto Ordinario y Extraordinario de la República para el 2020 se trasladan para cubrir necesidades de mayor necesidad.</t>
  </si>
  <si>
    <t xml:space="preserve">    Subpartida: 10899</t>
  </si>
  <si>
    <t>Mantenimiento y reparación de otros equipos</t>
  </si>
  <si>
    <t>Partida: 2</t>
  </si>
  <si>
    <t>Materiales y Suministros</t>
  </si>
  <si>
    <t xml:space="preserve">    Subpartida: 20301</t>
  </si>
  <si>
    <t>Materiales y productos metálicos</t>
  </si>
  <si>
    <t xml:space="preserve">    Subpartida: 20302</t>
  </si>
  <si>
    <t>Materiales y productos minerales y asfálticos</t>
  </si>
  <si>
    <t xml:space="preserve">Se rebaja del articulo 20708 subpartida Materiales y productos minerales y asfálticos Debido a ahorros producidos por medidas para contención del gasto adoptados por la institución, los cuales debido a la norma 1 del artículo 7 de la ley de presupuesto Ordinario y Extraordinaria de la republica para el 2020 para redireccionar los recursos y atender necesidades primordiales </t>
  </si>
  <si>
    <t xml:space="preserve">    Subpartida: 20304</t>
  </si>
  <si>
    <t>Materiales y productos eléctricos, telefónicos y de cómputo</t>
  </si>
  <si>
    <t>Centro Gestor Origen: 487</t>
  </si>
  <si>
    <t>ADMINISTRACION REGIONAL I CIRCUITO JUDICIAL ZONA ATLANTICA</t>
  </si>
  <si>
    <t>Rubro Origen: 1</t>
  </si>
  <si>
    <t xml:space="preserve"> Bienes de inventario, combustible y edificios</t>
  </si>
  <si>
    <t xml:space="preserve">    Subpartida: 20306</t>
  </si>
  <si>
    <t>Materiales y productos de plástico</t>
  </si>
  <si>
    <t xml:space="preserve">    Subpartida: 20399</t>
  </si>
  <si>
    <t>Otros materiales y productos de uso en la construcción</t>
  </si>
  <si>
    <t xml:space="preserve">    Subpartida: 20402</t>
  </si>
  <si>
    <t>Repuestos y accesorios</t>
  </si>
  <si>
    <t xml:space="preserve">    Subpartida: 29901</t>
  </si>
  <si>
    <t>Útiles y materiales de oficina y cómputo</t>
  </si>
  <si>
    <t>Se rebaja la subpartida, artículo No. 22134 - Sello blanco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</si>
  <si>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 xml:space="preserve">    Subpartida: 29999</t>
  </si>
  <si>
    <t>Otros útiles, materiales y suministros diversos</t>
  </si>
  <si>
    <t>Se rebaja la subpartida, artículo No. 19577 - Otros útiles y materiales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</si>
  <si>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Partida: 5</t>
  </si>
  <si>
    <t>Bienes Duraderos</t>
  </si>
  <si>
    <t xml:space="preserve">    Subpartida: 50199</t>
  </si>
  <si>
    <t>Maquinaria y equipo diverso</t>
  </si>
  <si>
    <t xml:space="preserve">    Fuente: 280</t>
  </si>
  <si>
    <t>Rubro Origen: 6</t>
  </si>
  <si>
    <t>Recurso Tecnológico Menor</t>
  </si>
  <si>
    <t xml:space="preserve">    Subpartida: 50201</t>
  </si>
  <si>
    <t>Edificios</t>
  </si>
  <si>
    <t xml:space="preserve">    Subpartida: 50202</t>
  </si>
  <si>
    <t>Vías de comunicación terrestre</t>
  </si>
  <si>
    <t xml:space="preserve">    Subpartida: 50301</t>
  </si>
  <si>
    <t>Terrenos</t>
  </si>
  <si>
    <t xml:space="preserve">    Subpartida: 59999</t>
  </si>
  <si>
    <t>Otros bienes duraderos</t>
  </si>
  <si>
    <t>Se rebaja la subpartida, artículo No. 17770 - Escudo de madera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</si>
  <si>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Programa: 927 - Servicio Jurisdiccional</t>
  </si>
  <si>
    <t>Se rebaja la subpartida de contratos de alquileres debido a ahorros producidos por medidas para contención del gasto, con el fin de redireccionar los recursos para atender necesidades de mayor urgencia para la Institución.</t>
  </si>
  <si>
    <t>Centro Gestor Origen: 284</t>
  </si>
  <si>
    <t>ADMINISTRACION REGIONAL I CIRCUITO JUDICIAL ZONA SUR</t>
  </si>
  <si>
    <t xml:space="preserve">    Subpartida: 10499</t>
  </si>
  <si>
    <t>Otros servicios de gestión y apoyo</t>
  </si>
  <si>
    <t>Se rebajan los recursos ya que se estima que con un monto menor se atiende el pago por traducciones en el Juzgado Contravencional de Zarcero</t>
  </si>
  <si>
    <t xml:space="preserve">    Subpartida: 10502</t>
  </si>
  <si>
    <t>Viáticos dentro del país</t>
  </si>
  <si>
    <t>Centro Gestor Origen: 458</t>
  </si>
  <si>
    <t>ADMINISTRACION REGIONAL PUNTARENAS</t>
  </si>
  <si>
    <t xml:space="preserve">    Subpartida: 10808</t>
  </si>
  <si>
    <t>Mantenimiento y reparación de equipo de cómputo y  sistemas de informacion</t>
  </si>
  <si>
    <t xml:space="preserve">    Subpartida: 20104</t>
  </si>
  <si>
    <t xml:space="preserve">Tintas, pinturas y diluyentes </t>
  </si>
  <si>
    <t xml:space="preserve">    Subpartida: 50103</t>
  </si>
  <si>
    <t>Equipo de comunicación</t>
  </si>
  <si>
    <t>Centro Gestor Origen: 520</t>
  </si>
  <si>
    <t>ADMINISTRACION I CIRCUITO JUDICIAL SAN JOSE</t>
  </si>
  <si>
    <t xml:space="preserve">Se rebaja el artículo de pantalla de televisión para la compra de sistema de extracción de aguas negras para el edificio de Tribunales. , Se rebaja el artículo de video beam para la compra de sistema de extracción de aguas negras para el edificio de Tribunales. </t>
  </si>
  <si>
    <t xml:space="preserve">    Subpartida: 50104</t>
  </si>
  <si>
    <t>Equipo y mobiliario de oficina</t>
  </si>
  <si>
    <t>Programa: 928 - Organismo de Investigación Judicial</t>
  </si>
  <si>
    <t xml:space="preserve">    Subpartida: 10299</t>
  </si>
  <si>
    <t xml:space="preserve">Otros servicios básicos </t>
  </si>
  <si>
    <t>Centro Gestor Origen: 78</t>
  </si>
  <si>
    <t>DEPARTAMENTO DE MEDICINA LEGAL</t>
  </si>
  <si>
    <t>Centro Gestor Origen: 360</t>
  </si>
  <si>
    <t>ADMINISTRACION REGIONAL CARTAGO</t>
  </si>
  <si>
    <t xml:space="preserve">    Subpartida: 10403</t>
  </si>
  <si>
    <t>Servicios de ingeniería y arquitectura</t>
  </si>
  <si>
    <t>Centro Gestor Origen: 1167</t>
  </si>
  <si>
    <t>ADMINISTRACION DEL ORGANISMO DE INVESTIGACION JUDICIAL</t>
  </si>
  <si>
    <t xml:space="preserve">    Subpartida: 10501</t>
  </si>
  <si>
    <t>Transporte dentro del país</t>
  </si>
  <si>
    <t xml:space="preserve">    Subpartida: 10804</t>
  </si>
  <si>
    <t>Mantenimiento y reparación de maquinaria y equipo de producción</t>
  </si>
  <si>
    <t>Se rebaja del articulo 07418 de reparación de vehículo de esta Administración en virtud de que es urgente redireccionar los recursos para prioridad institucional.</t>
  </si>
  <si>
    <t xml:space="preserve">    Subpartida: 20102</t>
  </si>
  <si>
    <t>Productos farmacéuticos y medicinales</t>
  </si>
  <si>
    <t xml:space="preserve">    Subpartida: 20199</t>
  </si>
  <si>
    <t>Otros productos químicos y conexos</t>
  </si>
  <si>
    <t xml:space="preserve">    Subpartida: 20303</t>
  </si>
  <si>
    <t>Madera y sus derivados</t>
  </si>
  <si>
    <t xml:space="preserve">    Subpartida: 20401</t>
  </si>
  <si>
    <t>Herramientas e instrumentos</t>
  </si>
  <si>
    <t xml:space="preserve">    Subpartida: 29902</t>
  </si>
  <si>
    <t>Útiles y materiales médico, hospitalario y de investigación</t>
  </si>
  <si>
    <t xml:space="preserve">    Subpartida: 29904</t>
  </si>
  <si>
    <t>Textiles y vestuario</t>
  </si>
  <si>
    <t>Se rebaja de otros textiles de la Unidad de Transporte Forense en virtud de que se requiere redireccionar los recursos para atender necesidad institucional.</t>
  </si>
  <si>
    <t xml:space="preserve">    Subpartida: 50105</t>
  </si>
  <si>
    <t>Equipo de cómputo</t>
  </si>
  <si>
    <t xml:space="preserve">    Subpartida: 50106</t>
  </si>
  <si>
    <t>Equipo sanitario, de laboratorio e investigación</t>
  </si>
  <si>
    <t>Programa: 929 - Ministerio Público</t>
  </si>
  <si>
    <t>Centro Gestor Origen: 518</t>
  </si>
  <si>
    <t>OFICINA DE DEFENSA CIVIL DE LA VICTIMA</t>
  </si>
  <si>
    <t>Programa: 930 - Defensa Pública</t>
  </si>
  <si>
    <t>Programa: 950 - Servicio de Atención y Protección de Víctimas y Testigos</t>
  </si>
  <si>
    <t xml:space="preserve">    Subpartida: 10203</t>
  </si>
  <si>
    <t>Servicio de correo</t>
  </si>
  <si>
    <t>Centro Gestor Origen: 718</t>
  </si>
  <si>
    <t>OFICINA DE ATENCION A LA VICTIMA DE DELITOS</t>
  </si>
  <si>
    <t xml:space="preserve">    Subpartida: 10304</t>
  </si>
  <si>
    <t>Transporte de bienes</t>
  </si>
  <si>
    <t xml:space="preserve">    Subpartida: 10401</t>
  </si>
  <si>
    <t>Servicios en ciencias de la salud</t>
  </si>
  <si>
    <t xml:space="preserve">    Subpartida: 10702</t>
  </si>
  <si>
    <t xml:space="preserve">Actividades protocolarias y sociales </t>
  </si>
  <si>
    <t xml:space="preserve">    Subpartida: 20203</t>
  </si>
  <si>
    <t>Alimentos y bebidas</t>
  </si>
  <si>
    <t xml:space="preserve">    Subpartida: 29907</t>
  </si>
  <si>
    <t>Útiles y materiales de cocina y comedor</t>
  </si>
  <si>
    <t>Destinos:</t>
  </si>
  <si>
    <t xml:space="preserve">    Subpartida: 10103</t>
  </si>
  <si>
    <t>Alquiler de equipo de cómputo</t>
  </si>
  <si>
    <t>Rubro Destino: 4</t>
  </si>
  <si>
    <t xml:space="preserve">    Subpartida: 10104</t>
  </si>
  <si>
    <t>Alquiler de equipo y derechos para comunicaciones</t>
  </si>
  <si>
    <t>Se aumenta para reforzar la subpartida, contratos No.1848 DE y No.023118 correspondientes al alquiler y mantenimiento de Enlaces de Fibra Óptica y Cable de Cobre para el Servicio de Transmisión de Datos y Arrendamiento de Infraestructura de Telecomunicaciones.</t>
  </si>
  <si>
    <t xml:space="preserve">    Subpartida: 10199</t>
  </si>
  <si>
    <t>Otros alquileres</t>
  </si>
  <si>
    <t>Centro Gestor Destino: 122</t>
  </si>
  <si>
    <t>DIRECCION DE TECNOLOGIA DE INFORMACION</t>
  </si>
  <si>
    <t xml:space="preserve">    Subpartida: 10201</t>
  </si>
  <si>
    <t xml:space="preserve">Servicio de agua y alcantarillado </t>
  </si>
  <si>
    <t>Centro Gestor Destino: 149</t>
  </si>
  <si>
    <t>Centro Gestor Destino: 176</t>
  </si>
  <si>
    <t>Rubro Destino: 5</t>
  </si>
  <si>
    <t>Servicios Públicos</t>
  </si>
  <si>
    <t>Centro Gestor Destino: 458</t>
  </si>
  <si>
    <t>Se aumenta el artículo 22663 servicio de correo para atender el pago de carné de portación de oficial de seguridad.</t>
  </si>
  <si>
    <t xml:space="preserve">    Subpartida: 10306</t>
  </si>
  <si>
    <t>Comisiones y gastos por servicios financieros y comerciales</t>
  </si>
  <si>
    <t>Centro Gestor Destino: 786</t>
  </si>
  <si>
    <t>Centro Gestor Destino: 1047</t>
  </si>
  <si>
    <t>Centro Gestor Destino: 147</t>
  </si>
  <si>
    <t>Centro Gestor Destino: 586</t>
  </si>
  <si>
    <t>Centro Gestor Destino: 383</t>
  </si>
  <si>
    <t>ADMINISTRACION REGIONAL HEREDIA</t>
  </si>
  <si>
    <t>Centro Gestor Destino: 140</t>
  </si>
  <si>
    <t>Centro Gestor Destino: 655</t>
  </si>
  <si>
    <t>Centro Gestor Destino: 110</t>
  </si>
  <si>
    <t>Para aumentar el artículo 19622 de viáticos para las giras programadas del personal de la Dirección de Planificación.</t>
  </si>
  <si>
    <t>Centro Gestor Destino: 981</t>
  </si>
  <si>
    <t xml:space="preserve">    Subpartida: 10803</t>
  </si>
  <si>
    <t>Mantenimiento de instalaciones y otras obras</t>
  </si>
  <si>
    <t>Centro Gestor Destino: 561</t>
  </si>
  <si>
    <t>Se aumenta el artículo para contratar el mantenimiento preventivo de la planta de tratamiento de aguas residuales del edificio de los Tribunales de San Carlos.</t>
  </si>
  <si>
    <t>Centro Gestor Destino: 653</t>
  </si>
  <si>
    <t>Centro Gestor Destino: 667</t>
  </si>
  <si>
    <t>Centro Gestor Destino: 1048</t>
  </si>
  <si>
    <t>Se aumenta para atender contratos de mantenimiento preventivo y correctivo de las plantas de tratamiento de aguas residuales.</t>
  </si>
  <si>
    <t>Se aumenta la subpartida para realizar la contratación de la planta eléctrica de emergencias del edificio de los Tribunales de San Carlos.</t>
  </si>
  <si>
    <t>Centro Gestor Destino: 605</t>
  </si>
  <si>
    <t>Se aumenta artículo 21066  Servicio de mantenimiento de planta eléctrica, para atender el nuevo contrato de la planta eléctrica, ubicada en el Edificio de los Tribunales de Pococí, el actual contrato vence en junio del 2020.</t>
  </si>
  <si>
    <t>Se aumenta la subpartida para contratar el servicio de mantenimiento preventivo y correctivo de las UPS del edificio de Los Tribunales de San Carlos.</t>
  </si>
  <si>
    <t xml:space="preserve">Se requiere para la compra de bloqueador para los jardineros y labores de limpieza exteriores
</t>
  </si>
  <si>
    <t>Rubro Destino: 1</t>
  </si>
  <si>
    <t xml:space="preserve">    Subpartida: 20202</t>
  </si>
  <si>
    <t>Productos agroforestales</t>
  </si>
  <si>
    <t>Centro Gestor Destino: 980</t>
  </si>
  <si>
    <t>ADMINISTRACION REGIONAL TURRIALBA</t>
  </si>
  <si>
    <t>Centro Gestor Destino: 487</t>
  </si>
  <si>
    <t>Centro Gestor Destino: 1817</t>
  </si>
  <si>
    <t xml:space="preserve">    Subpartida: 20305</t>
  </si>
  <si>
    <t>Materiales y productos de vidrio</t>
  </si>
  <si>
    <t>Centro Gestor Destino: 557</t>
  </si>
  <si>
    <t>El monto será utilizado para la compra de banderas para el Edificio de Tribunales de Sarapiquí.</t>
  </si>
  <si>
    <t xml:space="preserve">    Subpartida: 29905</t>
  </si>
  <si>
    <t>Útiles y materiales de limpieza</t>
  </si>
  <si>
    <t xml:space="preserve">Requerido para atender compra de desinfectantes en spray. </t>
  </si>
  <si>
    <t xml:space="preserve">    Subpartida: 29906</t>
  </si>
  <si>
    <t>Útiles y materiales de resguardo y seguridad</t>
  </si>
  <si>
    <t xml:space="preserve">    Subpartida: 50101</t>
  </si>
  <si>
    <t>Maquinaria y equipo para la producción</t>
  </si>
  <si>
    <t>Centro Gestor Destino: 284</t>
  </si>
  <si>
    <t xml:space="preserve">    Subpartida: 50102</t>
  </si>
  <si>
    <t>Equipo de transporte</t>
  </si>
  <si>
    <t>Centro Gestor Destino: 520</t>
  </si>
  <si>
    <t>Se aumenta el artículo 05719 transporte dentro del país para atender el pago de transporte a empleados.</t>
  </si>
  <si>
    <t xml:space="preserve">    Subpartida: 10503</t>
  </si>
  <si>
    <t>Transporte en el exterior</t>
  </si>
  <si>
    <t>Centro Gestor Destino: 415</t>
  </si>
  <si>
    <t xml:space="preserve">    Subpartida: 10802</t>
  </si>
  <si>
    <t>Mantenimiento de vías de comunicación</t>
  </si>
  <si>
    <t>Centro Gestor Destino: 334</t>
  </si>
  <si>
    <t xml:space="preserve">    Subpartida: 19999</t>
  </si>
  <si>
    <t>Otros servicios no especificados</t>
  </si>
  <si>
    <t xml:space="preserve">    Subpartida: 29903</t>
  </si>
  <si>
    <t>Productos de papel, cartón e impresos</t>
  </si>
  <si>
    <t>Se aumenta para dar contenido a los contratos según demanda de papel F74, toalla para dispensador.</t>
  </si>
  <si>
    <t>Se aumenta para reforzar la subpartida para atender el servicio de agua y alcantarillado.</t>
  </si>
  <si>
    <t>Centro Gestor Destino: 1167</t>
  </si>
  <si>
    <t>Centro Gestor Destino: 360</t>
  </si>
  <si>
    <t>Para reforzar subpartida para procedimiento  2019CD-000235-PROVCD, contrato N.090119, lavado de la flotilla de vehículos de la Delegación Regional OIJ San Carlos, Upala, Los Chiles y Fortuna.</t>
  </si>
  <si>
    <t>Centro Gestor Destino: 1156</t>
  </si>
  <si>
    <t>Se requieren para afrontar el nuevo contrato de alimentación de detenidos de la Delegación de Pococí Guácimo, la cual se tramita bajo el procedimiento 2019LA-000027-PROV .</t>
  </si>
  <si>
    <t>Se requiere realizar la compra de una cámara de video go pro y sus accesorios para adaptarla a un casco de motoclicleta, con el fin de grabar vigilancias y seguimientos como parte de las investigaciones, manteniendo la confidencialidad de la misma.</t>
  </si>
  <si>
    <t>Se requiere la adquisición de un extintor de polvo químico para seguridad en el área de celdas del OIJ de Quepos.</t>
  </si>
  <si>
    <t>Centro Gestor Destino: 518</t>
  </si>
  <si>
    <t xml:space="preserve">    Subpartida: 10202</t>
  </si>
  <si>
    <t>Servicio de energía eléctrica</t>
  </si>
  <si>
    <t>Se aumenta para reforzar la subpartida para atender el servicio de electricidad.</t>
  </si>
  <si>
    <t>Centro Gestor Destino: 718</t>
  </si>
  <si>
    <t xml:space="preserve">    Subpartida: 10307</t>
  </si>
  <si>
    <t>Servicios de tecnologías de información</t>
  </si>
  <si>
    <t xml:space="preserve">Se requiere los recursos para reparación y mantenimiento de otros equipos tales como la motoguadaña, cámara fotográfica, microondas, entre otros. </t>
  </si>
  <si>
    <t>Se requiere los recursos para las ayudas económicas a fin de comprar medicamentos tales como agua oxigenada, alcohol, antibióticos, entre otros.</t>
  </si>
  <si>
    <t xml:space="preserve">    Subpartida: 20103</t>
  </si>
  <si>
    <t>Productos veterinarios</t>
  </si>
  <si>
    <t xml:space="preserve">    Subpartida: 59903</t>
  </si>
  <si>
    <t>Bienes intangibles</t>
  </si>
  <si>
    <t>Total Destino:</t>
  </si>
  <si>
    <t>Se rebaja la subpartida 10204, artículo 22254 debido al consumo en el Subproceso de telemática para fibras ópticas institucionales y por ahorros producidos por medidas para contención del gasto, con el fin de redireccionar los recursos para atender necesidades de mayor urgencia para la Institución.</t>
  </si>
  <si>
    <t>Se rebaja la subpartida, artículo No. 3520 Servicio de fotocopiado,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</si>
  <si>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Se disminuye el artículo 03582 Impr.public. encuad. y empaste, para redistribuir los recursos en otras subpartidas y atender otras necesidades de mayor urgencia.</t>
  </si>
  <si>
    <t>Se disminuye subpartida y se distribuyen recursos para atender otras necesidades.</t>
  </si>
  <si>
    <t>Se rebaja la subpartida, artículo No. 03865 Publicacion de boletines y folletos,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</si>
  <si>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Se rebaja la subpartida, artículo 05224 Servicio de cerrajeria debido a ahorros producidos por medidas para contención del gasto adoptadas por la institución, los cuales debido a la norma 1 de artículo 7 de la lay de presupuesto ordinario y extraordinario de la Republica para el año 2020 se trasladan o redireccionan para cubrir necesidades de mayor urgencia.</t>
  </si>
  <si>
    <t>Se rebajan los recursos ya que no se realizará el lavado de muros y se redireccionan los recursos para atender otros gastos prioritarios.</t>
  </si>
  <si>
    <t xml:space="preserve">Se rebaja artículo 22708 Lavado edificios, muros y aceras, para redireccionar los recursos para atender necesidades primordiales para la institución.  </t>
  </si>
  <si>
    <t>Se disminuye el artículo 23821 Servicio de lavado para redistribuir los recursos en otras subpartidas y atender otras necesidades.</t>
  </si>
  <si>
    <t>Se rebaja la subpartida 10406, artículo 24270, debido a que se estima que no se va a requerir del la totalidad de los recursos formulados, por lo que se redistribuyen los recursos para atender gastos prioritarios.</t>
  </si>
  <si>
    <t xml:space="preserve">Se disminuye el artículo 19543 Actividades de capacitacion para redistribuir los recursos en otras subpartidas y atender otras necesidades de mayor urgencia. </t>
  </si>
  <si>
    <t>Se rebaja la subpartida 10801, artículo No. 06944 Servicio mantenimiento de portones electricos para cubrir necesidades de mayor urgencia para la institución.</t>
  </si>
  <si>
    <t xml:space="preserve">Se rebaja el artículo 19545 Mantenimiento de edificios y locales correspondiente al mantenimiento de edificios para atender otras necesidades institucionales. Este rebajo no afecta el cumplimiento de los PAOS. </t>
  </si>
  <si>
    <t xml:space="preserve">Se rebaja artículo 18697 - Reparacion porton electrico, 18845-Limpieza de tanque de agua y 07149-Instalacion de vidrio para redireccionar los recursos para atender necesidades primordiales para la institución. 
</t>
  </si>
  <si>
    <t>Se rebaja parcialmente los recursos del art.19545 mantenimiento de edificios y locales para redireccionarlos para cubrir necesidades de mayor urgencia.</t>
  </si>
  <si>
    <t>Se rebaja la subpartida, artículo 22683 Servicio de Mano de Obra,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</si>
  <si>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ADMINISTRACION REGIONAL OSA</t>
  </si>
  <si>
    <t>Se sacrifican recursos del articulo 07418 Reparacion de vehiculo, para atender necesidad prioritaria del obrero especializado de los Tribunales de Justicia de Osa.</t>
  </si>
  <si>
    <t>Se rebaja la subpartida 10806, artículo 19550 Mantenimiento y reparacion de equipo de comunicacion,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</si>
  <si>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 xml:space="preserve">Se rebaja la subpartida,  para atender otras necesidades institucionales, este rebajo no implicará ajuste a los planes operativos del presente presupuesto. </t>
  </si>
  <si>
    <t>Se rebaja del articulo 07650 Servicio de reparacion de fax  y 07787-Rep. equipos de grabacion, debido a ahorros producidos por medidas para contención del gasto adoptados por la institución, los cuales debido a la norma 1 del artículo 7 de la ley de presupuesto Ordinario y Extraordinaria de la republica para el 2020 se redireccionan los recursos para atender necesidades primordiales de la institución.</t>
  </si>
  <si>
    <t>Se sacrifican los recursos del articulo 07650 Servicio de reparacion de fax para atender necesidad prioritaria en el edificio de Tribunales de Justicia de Osa.</t>
  </si>
  <si>
    <t>Se rebaja la subpartida, artículo 21760 Repuestos para sistema de sonido,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</si>
  <si>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Se rebaja parcialmente el articulo 08602 Rep. de aspiradora electrica, para obtener recursos para el nuevo contrato de Jardinería.</t>
  </si>
  <si>
    <t>Se rebaja parcialmente el articulo 10040 Rep. de cortadora de zacate, por no requerirse, se redireccionan los recursos para atender necesidades de mayor urgencia.</t>
  </si>
  <si>
    <t>Se rebaja el artículo 24234 Mantenimiento sistema de tratamiento de aguas residuales, por reclasificación del gasto. Con esta rebaja se pretende llevar los recursos a la subpartida correcta y cumplir los PAOS relacionado con el mantenimiento de las obras.</t>
  </si>
  <si>
    <t>Se rebaja art. 19553 Mantenimiento y reparacion de otros equipos por reclasificación presupuestaria.</t>
  </si>
  <si>
    <t>Se rebaja la subpartida debido a ahorro producido por medidas adoptadas por la Institución, los cuales debido a la norma 1 del artículo 7 de la Ley de Presupuesto Ordinario y Extraordinario de la República para el 2020 se trasladan o redireccionan para cubrir necesidades de mayor urgencia.</t>
  </si>
  <si>
    <t>Se sacrifican recursos del articulo 11925-Cachera para lavatorio para atender necesidad prioritaria del obrero especializado de los Tribunales de Justicia de Osa</t>
  </si>
  <si>
    <t>Se rebaja la subpartida, artículo 24349-Cachera pushbottom, debido a que se estima que no se va a requerir del la totalidad de los recursos formulados.</t>
  </si>
  <si>
    <t>Se rebaja el articulo 11992 Cal activa con el fin de redireccionar los recursos para atender gastos de mayor prioridad.</t>
  </si>
  <si>
    <t>Se rebaja art. 12273 lámparas para exteriores para atender otras necesidades del Circuito.</t>
  </si>
  <si>
    <t>Se rebajan los recursos ya que se adquirirán menos fluorescentes, por lo que se redireccionan para otros gastos de mayor necesidad.</t>
  </si>
  <si>
    <t>Se disminuye el artículo 12259 Cable para microfono para redistribuir los recursos en otras subpartidas y atender otras necesidades.</t>
  </si>
  <si>
    <t>Se rebaja la subpartida, artículo No. 19564  - Otros materiales y productos eléctricos debido a ahorros producidos por medidas para contención del gasto adoptadas por la Institución, los cuales debido a la norma 1 del artículo 7 de la Ley de Presupuesto Ordinario y Extraordinario de la República para el 2020 se trasladan o redireccionan para cubrir necesidades de mayor urgencia.</t>
  </si>
  <si>
    <t>Se deja de comprar kit de mantenimiento dado que se cuenta con suficientes existencias por lo que se redireccionan para atender otras necesidades institucionales.</t>
  </si>
  <si>
    <t>Se rebaja parcialmente el articulo 12559 Manguera por no requerirse, se redireccionan los recursos con el fin de atender necesidades de mayor urgencia.</t>
  </si>
  <si>
    <t>Se rebaja la subpartida 20399, artículo No.19339 Orinal debido a ahorro producido por medidas adoptadas por la Institución, los cuales debido a la norma 1 del artículo 7 de la Ley de Presupuesto Ordinario y Extraordinario de la República para el 2020 se trasladan o redireccionan para cubrir necesidades de mayor urgencia.</t>
  </si>
  <si>
    <t>Se rebaja la subpartida parcialmente por no requerirse y se redireccionan los recursos con el fin de atender gastos prioritarios.</t>
  </si>
  <si>
    <t>Se disminuye el Artículo: 13817-Llanta 175-70-r13 para redistribuir los recursos en otras subpartidas y atender otras necesidades.</t>
  </si>
  <si>
    <t>Se rebaja la subpartida debido a ahorros producidos por medidas para contención del gasto adoptados por la institución, los cuales debido a la norma 1 del artículo 7 de la ley de presupuesto Ordinario y Extraordinaria de la republica para el 2020 para redireccionar los recursos y atender necesidades primordiales .</t>
  </si>
  <si>
    <t xml:space="preserve">Se rebaja el art 23689 Camara de seguridad tipo domo se traslada a la subpartida 50103, debido a que hubo una reasignación de subpartida por parte del Ministerio de Hacienda. </t>
  </si>
  <si>
    <t>Se rebaja el articulo 17461-Bomba de espalda para fumigar, 17469-Maquina orilladora y 17470-Maquina chapeadora por no requerirse, se redireccionan los recursos para atender otras necesidades de mayor urgencia.</t>
  </si>
  <si>
    <t>Se rebaja la subpartida, tomando en cuenta que la maquinaria presupuestada en esta subpartida se adelantó en el año 2019, se redireccionan los recursos para atender otras necesidades prioritarias.</t>
  </si>
  <si>
    <t>Se rebaja el articulo 21887-Edificios, se redireccionan los recursos para atender otras necesidades de mayor urgencia.</t>
  </si>
  <si>
    <t>Se rebaja de art.19966 vías de comunicación terrestre , el proyecto de ampliación de área en Depósito de vehículos Decomisados se hará en años posteriores a este período, se redirecciona los recursos para cubrir necesidades de mayor urgencia.</t>
  </si>
  <si>
    <t>Se rebaja el art 17763 Terreno y se redireccionan los recursos para atender otros gastos prioritarios.</t>
  </si>
  <si>
    <t>Se trasladan recursos para atender otras necesidades del Circuito por incremento en el costo del Servicio por IVA, y en el Circuito no se va a requerir contrato de Fotocopiado por la poca demanda que existe</t>
  </si>
  <si>
    <t>Se sacrifican recursos del articulo 04159 Lavado de juego de muebles, para atender necesidad prioritaria en el edificio de Tribunales de Justicia de Osa.</t>
  </si>
  <si>
    <t>Se rebaja la subpartida 10406, artículo No.20383 Recarga extintor co2 debido a ahorros producidos por medidas adoptadas por la Institución, los cuales debido a la norma 1 del artículo 7 de la Ley de Presupuesto Ordinario y Extraordinario de la República para el 2020 se trasladan o redireccionan para cubrir necesidades de mayor urgencia.</t>
  </si>
  <si>
    <t xml:space="preserve">Se rebaja del articulo 05284 -Peritajes, debido a ahorros producidos por medidas para contención del gasto adoptados por la institución, para redireccionar los recursos y atender necesidades primordiales </t>
  </si>
  <si>
    <t>Se sacrifican recursos del articulo 05284 -Peritajes para atender necesidad prioritaria en el edificio de Tribunales de Justicia de Osa.</t>
  </si>
  <si>
    <t>Se rebaja la subpartida, artículo No. 05233 Servicio de fumigación, debido a ahorros producidos por medidas para contención del gasto adoptadas por la Institución, los cuales debido a la norma 1 del artículo 7 de la Ley de Presupuesto Ordinario y Extraordinario de la República para el 2020 se trasladan para cubrir necesidades de mayor necesidad.</t>
  </si>
  <si>
    <t>Se rebaja del artículo 19622 Viaticos para empleados para atender necesidades institucionales urgentes según metas establecidas en el PAO 2020.</t>
  </si>
  <si>
    <t xml:space="preserve">Se prescinde de los recursos por valoración del gasto y para atender necesidades del IVA en proyectos. </t>
  </si>
  <si>
    <t xml:space="preserve">Se disminuye el artículo 19543 Actividades de capacitacion para redistribuir los recursos en otras subpartidas y atender otras necesidades </t>
  </si>
  <si>
    <t>Se rebaja el articulo 14287 mantenimiento y reparación de equipo de comunicación por cuanto no se requieren estos recursos, por lo que se redireccionan para atender otros gastos prioritarios.</t>
  </si>
  <si>
    <t>Se sacrifican recursos del articulo 07650 para atender necesidad prioritaria en el edificio de Tribunales de Justicia de Osa.</t>
  </si>
  <si>
    <t>Se sacrifican recursos del articulo 19552 -Mantenimiento y reparacion de equipo de computo y sistemas, para atender necesidad prioritaria en el edificio de Tribunales de Justicia de Osa.</t>
  </si>
  <si>
    <t>Se rebaja del articulo 24135 Toner para impresora hp laser jet enterprise m604, debido a ahorros producidos por medidas para contención del gasto adoptados por la institución, se rebajan para redireccionar los recursos y atender necesidades primordiales</t>
  </si>
  <si>
    <t xml:space="preserve">Se rebaja la subpartida, artículo 11565-Rodines para sillas secretariales, siendo que se requieren atender necesidades de mayor prioridad para la institución. </t>
  </si>
  <si>
    <t>Se rebaja la subpartida, artículos kit de mantenimiento, entre otros, dado que se cuenta con suficientes existencias, por lo que se redistribuyen los recursos para necesidades de mayor urgencia.</t>
  </si>
  <si>
    <t>Se rebajan los recursos ya que con un monto menor se compran los sellos formulados, se redireccionan para compra de otras necesidades.</t>
  </si>
  <si>
    <t>Se dejan de comprar engrapadoras, perforadoras, tijeras y otros suministros dado que se cuenta con suficientes existencias para atender las necesidades institucionales, por lo que se redistribuyen los recursos para necesidades de mayor urgencia.</t>
  </si>
  <si>
    <t>Se rebaja del articulo 16183 Juguete, debido a ahorros producidos por medidas para contención del gasto adoptados por la institución, se redireccionan los recursos para atender necesidades urgentes.</t>
  </si>
  <si>
    <t xml:space="preserve">Se rebaja el artículo 16767-Calculadora - sumadora capacidad p/ 14 digitos, 21425-Mueble, 17563-Mesa de juego de sala y 16713-Silla plegable para atender necesidades urgentes del Circuito de la Adm de Osa. </t>
  </si>
  <si>
    <t>Se rebaja del articulo 24132 de servicio de destrucción de desechos de la Unidad Medica en virtud de que la cantidad solicitada no se requiere a la fecha, por lo que se redireccionan los recursos para atender otros gastos de mayor urgencia.</t>
  </si>
  <si>
    <t xml:space="preserve">Se rebaja el artículo 03520-Servicio de fotocopiado, debido a que la Delegación no requiere ejecutar  el monto disponible en el mismo, por lo que se redireccionan los recursos para atender otros gastos de mayor urgencia.
</t>
  </si>
  <si>
    <t>Se rebaja del articulo 23469 de servicio de monitoreo por gps de Cárceles del II Circuito en virtud de que la cantidad solicitada no se requiere a la fecha, por lo que se redireccionan los recursos para atender otros gastos de mayor urgencia.</t>
  </si>
  <si>
    <t>Se rebaja del articulo 19540 de servicios de gestión en virtud de que se hace necesario redireccionar los recursos para atender IVA del servicio troncalizado y porque los recursos en cuestión no son requeridos de momento por esta Administración.</t>
  </si>
  <si>
    <t xml:space="preserve">Se rebaja el artículo 05719-Transporte dentro del pais debido a que la Delegación no requiere ejecutar  el monto disponible en el mismo, los recursos se distribuyen para otras necesidades.
</t>
  </si>
  <si>
    <t>Se rebaja la subpartida, artículo No. 06944 06944-Servicio mantenimiento de portones electricos debido a ahorros producidos por medidas para contención del gasto adoptadas por la Institución, los cuales debido a la norma 1 del artículo 7 de la Ley de Presupuesto Ordinario y Extraordinario de la República para el 2020 se redireccionan para cubrir necesidades de mayor urgencia.</t>
  </si>
  <si>
    <t>Se redireccionan los recursos de la subpartida por no requerirse con el fin de atender otros gastos prioritarios.</t>
  </si>
  <si>
    <t>Se ceden recursos ya que se requieren en la subpartida 10406 para hacer frente a la contratación de lavado de las 12 unidades vehiculares de la Delegación, y recarga de extintores.</t>
  </si>
  <si>
    <t>Se ceden recursos ya que se requieren en la subpartida 10406 para hacer frente a la contratación de lavado de las 6 unidades vehiculares de la Delegación, fumigación (plaga de cucarachas) y recarga de extintores.</t>
  </si>
  <si>
    <t>Se rebaja la subpartida, artículo No. 19549 Mantenimiento y reparacion de equipo de transporte, debido a ahorros producidos por medidas para contención del gasto adoptadas por la Institución, los cuales debido a la norma 1 del artículo 7 de la Ley de Presupuesto Ordinario y Extraordinario de la República para el 2020 se redireccionan para cubrir necesidades de mayor urgencia.</t>
  </si>
  <si>
    <t>Con base a la ejecución 2019, se estima que se puede hacer frente a los compromisos 2020 (incluyendo el IVAI) con un monto menor al presupuestado, por lo que se redistribuyen los recursos para otras necesidades.</t>
  </si>
  <si>
    <t xml:space="preserve">Se rebaja del servicio de reparación de vehículo artículo 07418,  para redireccionar los recursos los recursos para atender necesidades para la Institución.
</t>
  </si>
  <si>
    <t>Se rebaja la subpartida, debido a ahorros producidos por medidas para contención del gasto adoptadas por la Institución, los cuales debido a la norma 1 del artículo 7 de la Ley de Presupuesto Ordinario y Extraordinario de la República para el 2020 se redireccionan para cubrir necesidades de mayor urgencia.</t>
  </si>
  <si>
    <t>Se ceden los recursos ya que se requieren en la subpartida 10406 para hacer frente a la contratación de lavado de las 12 unidades vehiculares de la Delegación,  y recarga de extintores</t>
  </si>
  <si>
    <t>Se trasladan recursos para cubrir el gasto de servicio de fumigación, por plaga de cucarachas, con el fin de salvaguardar la salud del personal y de los detenidos. Se estima que se puede hacer frente a posibles gastos futuros en la subpartida 10806 con un monto menor al actual.</t>
  </si>
  <si>
    <t>Se rebaja del articulo 08102 Mantenimiento y reparacion de equipo y mobiliario de oficina, de Cárceles del II Circuito en virtud de que la cantidad solicitada no se requiere a la fecha, por lo que se redireccionan los recursos para atender otros gastos de mayor prioridad.</t>
  </si>
  <si>
    <t xml:space="preserve">Se rebaja la subpartida con el fin de redireccionar los recursos para atender otros gastos de mayor prioridad.
</t>
  </si>
  <si>
    <t>Se rebaja del articulo 07805 de reparación de silla secretarial del Archivo Criminal en virtud de que la cantidad solicitada no se requiere a la fecha,  por lo que se redireccionan los recursos para atender otros gastos de mayor prioridad.</t>
  </si>
  <si>
    <t>Se ceden los recursos, Artículo: 21758-Mantenimiento de equipo de computo y sistemas (repuestos contrato), ya que se requieren en la subpartida 10406 para hacer frente a la contratación de lavado de las 12 unidades vehiculares de la Delegación,  y recarga de extintores</t>
  </si>
  <si>
    <t>Se rebaja la subpartida, artículos kit de mantenimiento y otros, dado que se cuenta con suficientes existencias por lo que se trasladan para otras necesidades.</t>
  </si>
  <si>
    <t>No se utilizará la totalidad de los recursos de la subpartida por lo que se redireccionan para otras necesidades.</t>
  </si>
  <si>
    <t>Se rebaja la subpartida, artículo No. 19563 -Otros, madera y sus derivados, debido a ahorros producidos por medidas para contención del gasto adoptadas por la Institución, los cuales debido a la norma 1 del artículo 7 de la Ley de Presupuesto Ordinario y Extraordinario de la República para el 2020 se redireccionan para cubrir necesidades de mayor urgencia.</t>
  </si>
  <si>
    <t>No se utilizará la totalidad de los recursos de la subpartida,  Artículo: 14257-Mango para bisturi, por lo que se redireccionan para otras necesidades.</t>
  </si>
  <si>
    <t>Se rebaja la subpartida, artículo No. 1Artículo: 19569-Otros, repuestos y accesorios, debido a ahorros producidos por medidas para contención del gasto adoptadas por la Institución, los cuales debido a la norma 1 del artículo 7 de la Ley de Presupuesto Ordinario y Extraordinario de la República para el 2020 se redireccionan para cubrir necesidades de mayor urgencia.</t>
  </si>
  <si>
    <t>Se rebaja la subpartida, Artículo: 19569-Otros, repuestos y accesorios debido a ahorros producidos por medidas para contención del gasto adoptadas por la Institución, los cuales debido a la norma 1 del artículo 7 de la Ley de Presupuesto Ordinario y Extraordinario de la República para el 2020 se redireccionan para cubrir necesidades de mayor urgencia.</t>
  </si>
  <si>
    <t>No se utilizará la totalidad de los recursos de la subpartida,  Artículo: 19571-Otros, utiles y materiales medico, hospitalario y de investigación, por lo que se redireccionan para otras necesidades.</t>
  </si>
  <si>
    <t>Se rebaja de traje desechable de Pérez Zeledón en virtud de que dicha indumentaria se canaliza a través de la subpartida 29906, por lo que se redireccionan recursos para necesidad institucional.</t>
  </si>
  <si>
    <t>Se rebaja de traje desechable de Cañas en virtud de que dicha indumentaria se canaliza a través de la subpartida 29906, por lo que se redireccionan recursos para necesidad institucional.</t>
  </si>
  <si>
    <t>Se rebaja de traje desechable de Pococí  en virtud de que dicha indumentaria se canaliza a través de la subpartida 29906, por lo que se redireccionan recursos para necesidad institucional.</t>
  </si>
  <si>
    <t>Se rebaja la subpartida, Artículo: 16713-Silla plegabley Artículo: 16714-Mesa plegable para redireccionar los recursos para atender necesidades primordiales para la Institución.</t>
  </si>
  <si>
    <t>Se rebaja del articulo 16998 de impresora laser a color en virtud de que la misma no se requiere y por tanto los recursos se redireccionan para necesidad institucional.</t>
  </si>
  <si>
    <t>Se rebaja la subpartida, Artículo: 18776 Remodelación, para redireccionar los recursos para atender necesidades primordiales para la Institución.</t>
  </si>
  <si>
    <t>Se rebaja la subpartida, Artículo: 17377-Camilla para transportar cadaveres, para redireccionar los recursos para atender necesidades primordiales para la Institución.</t>
  </si>
  <si>
    <t xml:space="preserve">Se rebaja la subpartida, artículo 17691 Adiciones y mejoras a edificios y se deja de ejecutar el cambio de una cortina metálica en el edificio de la Oficina de la Defensa Civil de la Víctima en el edificio de San José con el fin de trasladar los recursos, debido a que se deben cubrir necesidades de mayor urgencia. </t>
  </si>
  <si>
    <t>Se redireccionan los recursos para poder atender necesidades urgentes de la Oficina de Atención a la Víctima de Delitos.</t>
  </si>
  <si>
    <t>Se redireccionan los recursos para poder atender necesidades urgentes de la Oficina de Atención a la Víctima de Delitos. Artículo: 23232-Ayuda economica p. victima o testigo-menaje.</t>
  </si>
  <si>
    <t>Se redireccionan los recursos para poder atender necesidades urgentes de la Oficina de Atención a la Víctima de Delitos. Artículo: 23233-Ayuda economica p. victima o testigo-servicio medico.</t>
  </si>
  <si>
    <t>Se redireccionan los recursos para poder atender necesidades urgentes de la Oficina de Atención a la Víctima de Delitos. Artículo: 23469-Servicio de monitoreo por gps.</t>
  </si>
  <si>
    <t>Se redireccionan los recursos para poder atender necesidades urgentes de la Oficina de Atención a la Víctima de Delitos. Artículo: 19543-Actividades de capacitacion.</t>
  </si>
  <si>
    <t>Se redireccionan los recursos para poder atender necesidades urgentes de la Oficina de Atención a la Víctima de Delitos. Artículo: 19544-Actividades protocolarias y sociales.</t>
  </si>
  <si>
    <t>Se redireccionan los recursos para poder atender necesidades urgentes de la Oficina de Atención a la Víctima de Delitos. Artículo: 19545-Mantenimiento de edificios y locales</t>
  </si>
  <si>
    <t>Se redireccionan los recursos para poder atender necesidades urgentes de la Oficina de Atención a la Víctima de Delitos. Artículo: 08102-Mantenimiento y reparacion de equipo y mobiliario de oficina y Artículo: 08350-Reparacion aire acondicionado.</t>
  </si>
  <si>
    <t>Se redireccionan los recursos para poder atender necesidades urgentes de la Oficina de Atención a la Víctima de Delitos. Artículo: 23236-Ayuda economica p. victima o testigo-alimentos y bebidas</t>
  </si>
  <si>
    <t>Se redireccionan los recursos para poder atender necesidades urgentes de la Oficina de Atención a la Víctima de Delitos. Artículo: 20708-Materiales y productos minerales y asfalticos.</t>
  </si>
  <si>
    <t>Se redireccionan los recursos para poder atender necesidades urgentes de la Oficina de Atención a la Víctima de Delitos. Artículo: 19563-Otros, madera y sus derivados.</t>
  </si>
  <si>
    <t>Se redireccionan los recursos para poder atender necesidades urgentes de la Oficina de Atención a la Víctima de Delitos. Artículo: 14288-Repuestos sistemas de alarmas y Artículo: 20608-Unidad externa de lectura y grabacion de cd y dvd (quemador).</t>
  </si>
  <si>
    <t>Se redireccionan los recursos para poder atender necesidades urgentes de la Oficina de Atención a la Víctima de Delitos. Artículo: 19568-Otros, herramientas e instrumentos.</t>
  </si>
  <si>
    <t>Se redireccionan los recursos para poder atender necesidades urgentes de la Oficina de Atención a la Víctima de Delitos. Artículo: 13871-Pastilla de frenos, Artículo: 13971-Cilindro para fotocopiadora canon 6412 y Artículo: 19569-Otros, repuestos y accesorios</t>
  </si>
  <si>
    <t>Se redireccionan los recursos para poder atender necesidades urgentes de la Oficina de Atención a la Víctima de Delitos.  Artículo: 23238-Ayuda economica p. victima o testigo-articulo medico.</t>
  </si>
  <si>
    <t>Se redireccionan los recursos para poder atender necesidades urgentes de la Oficina de Atención a la Víctima de Delitos. Artículo: 23242-Ayuda economica p. victima o testigo-materiales de cocina</t>
  </si>
  <si>
    <t>Se redireccionan los recursos para poder atender necesidades urgentes de la Oficina de Atención a la Víctima de Delitos. Artículo: 17066-Botiquin (mobiliario).</t>
  </si>
  <si>
    <t>Se redireccionan los recursos para poder atender necesidades urgentes de la Oficina de Atención a la Víctima de Delitos. Artículo: 23538-Mecedora.</t>
  </si>
  <si>
    <t>Total Origen:</t>
  </si>
  <si>
    <t>Se aumenta para atender contrato No.061115 correspondiente al alquiler de equipo de cómputo para el I Circuito Judicial de San José y Periferia.</t>
  </si>
  <si>
    <t>Se aumenta con el fin de cubrir faltante en la subpartida Artículo: 23880-Otros alquileres, por concepto de IVA de convenio con el INS 024117.</t>
  </si>
  <si>
    <t>Se quiere trasladar recursos a este articulo debido a que se prevé que el Instituto Costarricense de Acueductos y Alcantarillados realizará razonamientos de agua durante el año en curso, por lo tanto se requieren recursos para hacer frente a los compromisos que se puedan presentar.</t>
  </si>
  <si>
    <t>Se aumenta por devolución de recursos prestados para atender el servicio de carga de agua potable de la Oficina de Administración del II Circuito Judicial de San José.</t>
  </si>
  <si>
    <t>Requerido para atender contratación de servicio de recarga de agua potable. Artículo: 10097-Servicio carga de agua potable.</t>
  </si>
  <si>
    <t>Se aumenta para atender contrato No.022119-19 correspondiente al servicio de recolección de desechos infecto-contagiosos para los servicios de salud del Poder Judicial.</t>
  </si>
  <si>
    <t>Se aumenta para cubrircontratos No.053119-19 y No.063115-15 correspondientes al Servicios de mensajería para el traslado de recetas y medicamentos.</t>
  </si>
  <si>
    <t>Se requiere para el mantenimiento de los 37 quickpass de la Sección deTransportes Administrativos y Magistrados.</t>
  </si>
  <si>
    <t>Se aumenta el artículo 24191 mantenimiento dispositivo para peaje automatico (quick pass) para atender pago de servicio de quick pass.</t>
  </si>
  <si>
    <t>Se aumenta el artículo 24191 para atender las comisiones de QUICKPASS de los vehículos oficiales de esta Administración.</t>
  </si>
  <si>
    <t>Se aumenta el artículo 21075 Servicio medico por consulta individual, para contratar el servicio o la aplicación de evaluación médica a los oficiales de seguridad que operan los equipos de rayos X, el cual se requiere para que el Ministerio de Salud les extienda los carnés de operadores de esos equipos Decreto Ejecutivo 24037s.</t>
  </si>
  <si>
    <t>Se requiere realizar prueba de estanqueidad para recinto protegido con Agente limpio  en el edificio de Tribunales de Nicoya. Artículo: 19598-Servicios de ingenieria.</t>
  </si>
  <si>
    <t>Se aumenta el artículo 24930-Servicio de instalacion y/o reubicacion de camaras de video, debido a que hubo una reasignación de subpartida por parte del Ministerio de Hacienda.</t>
  </si>
  <si>
    <t>Se aumenta el Artículo: 20384-Prueba hidrostatica a extintor de co2
y 24938-Prueba hidrostatica a extintor de polvo quimico para la reincorporación de los recursos que fueron cedidos en calidad de préstamo a la Administración de Sarapiquí y cumplir con el objetivo de continuar con la implementación del ambiente de control interno como eje permanente de la operación de la oficina.</t>
  </si>
  <si>
    <t>Recursos requeridos para hacer frente al pago de peajes para giras alrededor del territorio nacional.</t>
  </si>
  <si>
    <t>Se aumenta para atender el pago del mantenimiento Quick Pass para las giras a San Jose de los vehículos de la Administración Regional de Santa Cruz.</t>
  </si>
  <si>
    <t xml:space="preserve">Se requiere aumentar esta subpartida para hacer frente a las recargas de los 37 dispositivos de quickpass de la unidad de transportes de magistrados y de transportes administrativos.
 </t>
  </si>
  <si>
    <t>Se aumenta la subpartida, ya que este año el servicio nacional de personas facilitadoras judiciales se ha extendido al Circuito Judicial de Cartago, administración de Turrialba y también en primer circuito judicial de Limón, por lo que se nombrarán nuevas personas faciltadoras judiciales, las cuales requieren el pago de transporte de ayuda económica con el fin de trasladarse.</t>
  </si>
  <si>
    <t>Para cubrir el pago de viáticos para giras programadas por el personal de la Dirección Ejecutiva y el Programa de Descongestionamiento de vehículos decomisados. Recursos requeridos para hacer frente a los viáticos de las giras alrededor de todo el territorio nacional.</t>
  </si>
  <si>
    <t>Se aumenta la subpartida, ya que este año el servicio nacional de personas facilitadoras judiciales se ha extendido al Circuito Judicial de Cartago, administración de Turrialba y también en primer circuito judicial de Limón, por lo que se nombrarán nuevas personas faciltadoras judiciales, las cuales requieren el pago de ayuda económica.</t>
  </si>
  <si>
    <t>Se aumenta para reforzar la subpartida para atender viáticos de los servidores de la Secretaría Técnica de Ética y Valores.</t>
  </si>
  <si>
    <t>Se aumenta subpartida para solventar los gastos generados por la presentación de la agenda conamaj 2021, la cual publica la edición de su agenda para destacar algún tema coyuntural en la Administración de Justicia, con la finalidad de dar conocimiento a la ciudadanía de un tema que facilite su acceso a la justicia.</t>
  </si>
  <si>
    <t>Para atender el contrato de mantenimiento de aguas residuales del edificio de Tribunales de Jicaral.</t>
  </si>
  <si>
    <t>Se requiere de los recursos para la contratación de restauración de la colección de obras de Expresidentes de la Corte.  Artículo: 19547-Mantenimiento de instalaciones y otras obras</t>
  </si>
  <si>
    <t>Se aumenta art.24459 reparación y mantenimiento de lagunas de oxidación para atender lo correspondiente a las lagunas de oxidación de Ciudad Judicial. No implica ajuste en plan anual operativo.</t>
  </si>
  <si>
    <t>Se aumenta con el fin de atender eventualidades por necesidad de repuestos para contrato de mantenimiento de Planta de Tratamiento de aguas Residuales. , Lo anterior, con el fin de cumplir con la correcta clasificación presupuestaria, según indicación de Hacienda. Por lo que dichos recursos se abocarán para dar mantenimiento a la planta de tratamiento de aguas residuales.</t>
  </si>
  <si>
    <t>Para atender el Mantenimiento de los Tribunales de Justicia de Jicaral, Artículo: 21066-Servicio de mantenimiento de planta electrica, ya que venció la garantía.</t>
  </si>
  <si>
    <t>Se aumenta art. 24377 Mantenimiento preventivo y correctivo de extractor de aire, para atender el mantenimiento preventivo y correctivo de extractores de aire en edificios de Patología y Laboratorios de Ciencias Forenses. No implica ajuste en plan anual operativo.</t>
  </si>
  <si>
    <t xml:space="preserve">Se aumenta con el objetivo de hacer frente a nuevo contrato de mantenimiento de planta eléctrica del Edificio de Tribunales de Grecia. </t>
  </si>
  <si>
    <t>Se aumenta para reforzar la subpartida para atender varios contratos, tales como Mantenimiento preventivo y correctivo  de los generadores,  sistema de bombeo contra incendio, planta eléctrica, entre otros.</t>
  </si>
  <si>
    <t xml:space="preserve">Para atender el Mantenimiento de UPS de los Tribunales de Nicoya, ya que ya venció la garantía. </t>
  </si>
  <si>
    <t>Se aumenta para dar contenido al contrato según demanda de toner lexmark 046118.</t>
  </si>
  <si>
    <t xml:space="preserve">Se requiere para la compra de neutralizador de olores para los baños asignados a la sección de limpieza y jardinería. Artículo: 15666-Neutralizador malos olores.
</t>
  </si>
  <si>
    <t>Para compra de plantas ornamentales para el exterior e interior del Edificio de los Tribunales de Turrialba.</t>
  </si>
  <si>
    <t xml:space="preserve">Se requieren recursos para la compra de plantas para los jardines de Corte, OIJ y Tribunales, pastoras y plantas varias para el pasito de diciembre.
</t>
  </si>
  <si>
    <t>Se aumenta el Artículo: 19560-Otros, alimentos y bebidas, para adquirir café, crema, azúcar, galletas dulces y saladas, jugos para atender sesiones de Corte Plena, audiencias de la Presidencia, Comisiones institucionales, entre otros.</t>
  </si>
  <si>
    <t>Se aumenta artículo 19563 para la compra de madera, plywood y otros para la atención de reportes en los Tribunales de Bribrí.</t>
  </si>
  <si>
    <t>Se aumenta con el objetivo de adquirir reglas de madera y plywood para ser utilizado en diversos trabajos del Edificio de Tribunales de Grecia a efectuar por el encargado de mantenimiento.</t>
  </si>
  <si>
    <t>Los recursos serán utilizados para la compra de Artículo: 12782-Melamina a ser utilizados por el Obrero Especializado en reparaciones.</t>
  </si>
  <si>
    <t>Requerido para atender compras de celosías para sustitución de las dañadas o quebradas.</t>
  </si>
  <si>
    <t>Se aumenta artículo 19565 para la compra materiales de vidrio (celosias, vidrios fijos, entre otros) por atención de reportes.</t>
  </si>
  <si>
    <t>Requerido para adquisición de cajas de herramientas para obreros especializados. Artículo: 12844-Caja de herramientas.</t>
  </si>
  <si>
    <t xml:space="preserve">Se aumenta Artículo: 13604-Escalera de extension, Artículo: 17528-Multimetro digital y Artículo: 20183-Llave fontanero para dotar del recurso al obrero especializado de los Tribunales de Justicia de Osa. </t>
  </si>
  <si>
    <t xml:space="preserve">Se aumenta el art. 21691-Cobertor para cajon de vehiculos para atender compra de cobertores para los cajones de 3 vehículos asignados a este departamento de Seguridad, debido a que estos se requieren para proteger equipos y materiales que se trasladan de un lugar a otro. </t>
  </si>
  <si>
    <t xml:space="preserve">Se requieren recursos para la compra de banderas para exteriores para el mes de la Patria. Artículo: 22003-Bandera nacional de Costa Rica para exteriores.
</t>
  </si>
  <si>
    <t>Requerido para atender banderas nacionales para exteriores. Artículo: 22003-Bandera nacional de Costa Rica para exteriores.</t>
  </si>
  <si>
    <t>Se requieren los recursos para la compra de capas para los oficiales de seguridad que deben salir a hacer recorridos alrededor del edificio. Artículo: 15442-Capa impermeable.</t>
  </si>
  <si>
    <t>Se aumenta para dar contenido al contrato según demanda de uniformes No.051118.</t>
  </si>
  <si>
    <t xml:space="preserve">Se requieren recursos para la compra de escurridores para labores diarias de la sección de  limpieza y jardinería. Artículo: 23105-Escurridor de agua para pisos.
</t>
  </si>
  <si>
    <t>Se aumenta la subpartida, para adquirir productos de limpieza que no son de inventario, tales como: desodorante ambiental, sanidor, cloro, limpiador de muebles tipo plege, para uso de los Salones de la Corte.</t>
  </si>
  <si>
    <t>Se aumenta para dar contenido al contrato según demanda de zapatos de seguridad.</t>
  </si>
  <si>
    <t>Se requiere para adquirir transformador seco para brindar soporte electrico en el área de cuarto de UPS. Artículo: 16343-Transformador.</t>
  </si>
  <si>
    <t>Para atender la compra de hidrolavadora para uso de los choferes administrativos regionales.</t>
  </si>
  <si>
    <t xml:space="preserve">Se requieren recursos para la compra de perra hidráulica para traslados correspondientes a las labores diarias de la sección de limpieza y jardinería. Artículo: 16358-Perra hidraulica y Artículo: 16372-Carretilla.
</t>
  </si>
  <si>
    <t>Se aumenta el art.23019 Sistema de circuito cerrado de tv,  para atender compra de CCTV  para distintos despachos judiciales.</t>
  </si>
  <si>
    <t xml:space="preserve">Se aumenta Artículo: 16743-Muebles modulares, con el fin de atender un proyecto de acondicionamiento en la Dirección de Tecnología, en el cual se cuenta con la propuesta técnica del Departamento de Servicios Generales. </t>
  </si>
  <si>
    <t>Se requiere aumentar Artículo: 20572-Aire acondicionado 48.000 btu, para atender la necesidad de la instalación de A/C en la UPS del edificio de tribunales debido al deterioro de los equipos instalados, ya que los mismos cumplieron su vida útil, además que el gas refrigerante que mantiene el equipo no es permitido debido a que es contaminante para el ambiente; por tanto se solicitan tecnologías mas modernas y amigables.</t>
  </si>
  <si>
    <t xml:space="preserve">Se requiere aumentar Artículo: 23859-Banco de baterias para ups para atender la compra de baterías para la UPS ubicada en la Corte Suprema de Justicia, debido a las que tiene en este momento acabaron su vida útil por lo tanto se requiere el cambio de manera urgente </t>
  </si>
  <si>
    <t>Se aumenta para atender la compra del Banco de baterías de la UPS Central del Edificio.</t>
  </si>
  <si>
    <t>Se aumenta para cubrir el pago de los impuestos municipales del lote de Hatillo. Artículo: 19658-Servicios municipales.</t>
  </si>
  <si>
    <t>Se aumenta para el pago de mantenimiento del quick pass de las OCJ. Artículo: 24191-Mantenimiento dispositivo para peaje automatico (quick pass).</t>
  </si>
  <si>
    <t>Se aumenta para adquirir tiquetes aéreos para funcionarios jurisdiccionales autorizados por Corte Plena.</t>
  </si>
  <si>
    <t xml:space="preserve">Se aumenta para atender complemento del IVA en proyecto de Remodelación de los servicios sanitarios en el Primer piso de los Tribunales de Justicia de Liberia y proyecto Sustitución de cubierta, elementos de hojalatería, mantenimiento, impermeabilización de las canoas y construcción de pasarela para reubicación y mantenimiento de aires acondicionados en la cubierta del edificio de los Tribunales de Justicia de Liberia. </t>
  </si>
  <si>
    <t>Se aumenta el Artículo: 18845-Limpieza de tanque de agua para atender la limpieza de tanques de agua del nuevo edificio de los Tribunales de Justicia de Osa. Se requiere 2 servicio al año.</t>
  </si>
  <si>
    <t>Se aumenta la subpartida, artículo N°22729 Mantenimiento de vias de comunicacion para cubrir necesidades en reparación de aceras en el edificio de Juzgado Contravencional de Orotina. En cumplimiento del objetivo del  Pao (velar por el buen uso de los recursos asignados al circuito en beneficio de las personas usuarias y personal colaborador).</t>
  </si>
  <si>
    <t>Se aumenta Artículo: 19549-Mantenimiento y reparacion de equipo de transporte, para atender mantenimientos de Vehículos de Transporte del I Circuito Judicial de la Zona Sur.</t>
  </si>
  <si>
    <t>Se requieren los recursos para dar mantenimiento a las motocicletas de la OCJ de San Ramón.</t>
  </si>
  <si>
    <t>Se aumenta para atender la reparación de muebles de las diferentes Salas.</t>
  </si>
  <si>
    <t>Se aumenta para el pago de servicios de eliminación de cassettes.  Artículo: 22736-Otros servicios no especificados.</t>
  </si>
  <si>
    <t>Se aumenta la subpartida, artículo N°21099 para atender la compra de plantas ornamentales en el   primer circuito Judicial de Alajuela. En cumplimiento del objetivo del  Pao ( velar por el buen uso de los recursos asignados al circuito en beneficio de las personas usuarias y personal colaborador ).</t>
  </si>
  <si>
    <t>Requerido para atender compra de repuestos para reparaciones de motocicleta.</t>
  </si>
  <si>
    <t>Se requieren los recursos para la compra de repuestos que se requieran en los mantenimientos realizados a  las motocicletas de la OCJ de San Ramón.</t>
  </si>
  <si>
    <t>Se aumenta el Artículo: 15649-Desatorador de cañeria para atender las necesidades del Circuito.</t>
  </si>
  <si>
    <t>Se aumenta para dar contenido al contrato según demanda de papel higiénico.</t>
  </si>
  <si>
    <t>Se aumenta el 13503-Carretilla para recoger basura para el traslado de los residuos de la planta de tratamiento y otros en el edificio de Tribunales de Justicia de Osa y el  Artículo: 13544-Carretilla de tres posiciones para el traslado de cosas pesadas en el edificio de Tribunales de Justicia de Osa.</t>
  </si>
  <si>
    <t xml:space="preserve">Se aumenta Artículo: 25168-Sistema de extracción para tanque de aguas negras para la compra de sistema de extracción de aguas negras para el edificio de Tribunales. </t>
  </si>
  <si>
    <t>Se requiere reforzar el servicio de radiolocalización móvil en virtud de que es necesario afrontar la incorporación de nuevos servicios y afrontar el IVA. Artículo: 02728-Servicio radiolocalizacion movil troncalizado.</t>
  </si>
  <si>
    <t xml:space="preserve">Se requiere reforzar la subpartida con el fin de atender la contratación del lavado de vehículo del OIJ de Cartago. </t>
  </si>
  <si>
    <t>Se aumenta para realizar contratación de lavado de vehículos de OIJ Puntarenas.</t>
  </si>
  <si>
    <t>Se requieren recursos para complementar el monto actual  con el fin de hacer frente a la contratación del servicio de lavado para las 12 unidades vehículares asignadas a esta delegación, recarga de extintores y otros de San Ramón.</t>
  </si>
  <si>
    <t>Los recursos se requieren para hacer frente a la contratación de lavado de las 6 unidades vehiculares de la Delegación y recarga de extintores.</t>
  </si>
  <si>
    <t>Se aumenta para reforzar la subpartida de viáticos para empleados de acuerdo con lo ejecutado en año 2019.</t>
  </si>
  <si>
    <t>Se requiere reforzar el nuevo contrato de servicios de vigilancia  a nivel nacional. Artículo: 04265-Servicios de vigilancia.</t>
  </si>
  <si>
    <t>Se requiere para atender alimentos de detenidos fuera del horario establecido para solicitar al contratista. Artículo: 11443-Servicio alimentacion detenidos.</t>
  </si>
  <si>
    <t>Se aumenta para ajustar nuevo contrato de alimentación de detenidos de OIJ Quepos el cual inicia en agosto 2020.</t>
  </si>
  <si>
    <t>Se aumenta  Artículo: 19869-Cascos de kevlar para resguardo y seguridad de personal de investigación en allanamientos.</t>
  </si>
  <si>
    <t>Se requieren recursos para dotar al personal de la Delegación Regional de San Ramón de equipo de seguridad (como lo son cascos kevlar), que resguarde la integridad física y vida de los compañeros que enfrentan día a día la criminalidad de la zona. Lo anterior, en vista de que actualmente el área de la cabeza se encuentra completamente desprotegida durante los allanamientos u operativos.</t>
  </si>
  <si>
    <t>Se aumenta para dar contenido al contrato según demanda de bolsas plásticas No.067119.</t>
  </si>
  <si>
    <t>Se aumenta para atender la compra de Artículo: 17545-Navegador gps (posicionador global) ya que es de suma importancia para la realización de trabajos de campo por parte de los investigadores de la Delegación,  en donde sea necesario obtener las coordenadas exactas de un punto en específico, una persona o un vehículo, así mismo se puede utilizar para ubicar los puntos cardinales, las distancias y rutas entre dos puntos determinados. Se requiere comprar tripode para cámara de fotográfica con el fin de tomar imagenes de escenas del crimen en las que se aplique luminol para buscar fluidos y otras evidencias, manteniendo fija la cámara. Se requiere  Artículo: 21907-Rastreador vehicular (con gprs) con el fin de colocarlo en vehículos de sospechosos, con el fin de rastrear la ubicación de los mismos y poder realizar vigilancias, seguimientos, así como documentar las ubicaciones del mismo durante las investigaciones Se requiere  Artículo: 17516-Aspiradora sopladora p.equipo audiovisual para realizar la limpieza de cámaras de video, fotográficas, cámaras espias, micrófonos, entre otros utilizadas por los investigadores.</t>
  </si>
  <si>
    <t>Se requiere la adquisición de extintores para la Delegación de San Carlos.</t>
  </si>
  <si>
    <t>Se aumenta para realizar el trámite de contrato de servicio de grúas para las Fiscalías del II Circuito Judicial de Alajuela.</t>
  </si>
  <si>
    <t>Se requiere aumentar la subpartida para tramitar la recarga de extintores que se encuentran en las Fiscalías del II Circuito Judicial de Alajuela.</t>
  </si>
  <si>
    <t>Para la sustitución de las cámaras de seguridad de la Oficina de la Defensa Civil de la Víctima edificio de San José.  Artículo: 19898-Otros, equipo de comunicación.</t>
  </si>
  <si>
    <t>Se requieren los recursos para el mantenimiento de los dispositivos para peaje de las unidades de la Oficina de Atención a la Víctima de Delitos</t>
  </si>
  <si>
    <t>Se requiere los recursos para la renovación de firmas digitales del personal de la Oficina de Atención a la Víctima de Delitos quienes laboran con expediente digital tanto en programa de atención como de protección.</t>
  </si>
  <si>
    <t>Se requiere los recursos para ajustar los contratos de Seguridad de los edificios arrendados por la Oficina de Atención a la Víctima de Delitos a nivel nacional.</t>
  </si>
  <si>
    <t xml:space="preserve">Se requiere los recursos para mantenimiento de cámaras de vigilancia de los distintos locales a nivel país.   </t>
  </si>
  <si>
    <t>Se requiere los recursos para reparación de equipo de cómputo como pad de firmas.</t>
  </si>
  <si>
    <t>Se requiere los recursos para las personas victimas y testigos que requieren presentar documentación en migración. Artículo: 22736-Otros servicios no especificados.</t>
  </si>
  <si>
    <t xml:space="preserve">Se requieren los recursos para la compra de productos veterinarios tales como vacunas, desparasitantes, vacuna antirrábica, sueros, entre otros; requeridos para mascotas de victimas  y testigos protegidos que se reubican. </t>
  </si>
  <si>
    <t>Se requiere para los nuevos equipo que se adquirieron en el 2019. Artículo: 23809-Tonner para multifuncional brother modelo mfc-l2740 dw y Artículo: 22261-Toner para multifuncional brother mfc-7440n.</t>
  </si>
  <si>
    <t>Se requiere los recursos para adquirir repelentes que serán utilizado para las victimas  y testigos. Además del personal cuando realiza giras y visitas domiciliaras.</t>
  </si>
  <si>
    <t>Se requieren los recursos para la compra de candados para microcomputadora portátil, esto para dar cumplimiento a la circular 48-2019 de la Secretaría General de la Corte.</t>
  </si>
  <si>
    <t>Se requieren los recursos para adquirir firmas digitales nuevas  para el personal en propiedad, toda vez que lo requieren para el expediente digital. Se requiere para la compra de útiles y materiales requeridos por personas víctimas tales como cuaderno, borrador, bulto escolar, corrector, entre otras.</t>
  </si>
  <si>
    <t>Se aumenta Artículo: 23241-Ayuda economica p. victima o testigo-articulos de limpieza, requerido para ayudas económicas para las victimas que se reubican.</t>
  </si>
  <si>
    <t>Se requiere para compra de materiales y suministros uso del obrero especializado de la OAPVD, Artículo: 18525-Tapeta c/ rollo. Se requiere Artículo: 23814-Dispositivo de peaje electronico (quick pass) para las unidades de la OAPVD.</t>
  </si>
  <si>
    <t>Se requiere los recursos para la compra de cámaras de seguridad de la OAPVD Sede Central (sustitución de activo 525896) y una nueva.</t>
  </si>
  <si>
    <t>Se requieren los recursos para la compra de sillón reclinable requeridos para terapia por los profesionales de psicología de la OAPVD de San Joaquín y San Carlos y Garabito, para ajustar la compra de aires acondicionados requeridos para las regionales de la OAPVD de Guápiles.</t>
  </si>
  <si>
    <t>Prog</t>
  </si>
  <si>
    <t>Se requiere para la compra de la licencia de software llamada Survey Monkey.</t>
  </si>
  <si>
    <t>Partida: 0</t>
  </si>
  <si>
    <t>Remuneraciones</t>
  </si>
  <si>
    <t xml:space="preserve">    Subpartida: 00504</t>
  </si>
  <si>
    <t>Contribución Patronal a otros fondos administrados por entes públicos</t>
  </si>
  <si>
    <t xml:space="preserve">Se rebaja la subpartida por cambio de identificación de partida (IP) debido a la reciente conformación de la Junta Administradora del Fondo de Jubilaciones del Poder Judicial.
</t>
  </si>
  <si>
    <t>Partida: 6</t>
  </si>
  <si>
    <t>Transferencias corrientes</t>
  </si>
  <si>
    <t xml:space="preserve">    Subpartida: 60102</t>
  </si>
  <si>
    <t>Transferencias corrientes a órganos desconcentrados</t>
  </si>
  <si>
    <t xml:space="preserve">Se aumenta la subpartida por cambio de identificación de partida (IP) debido a la reciente conformación de la Junta Administradora del Fondo de Jubilaciones del Poder Judicial.
</t>
  </si>
  <si>
    <t xml:space="preserve"> </t>
  </si>
  <si>
    <t>El Ministerio de Hacienda reclasificó el monto de 5 millones para toalla para dispensador en el  subpartidad 29905.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</si>
</sst>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0409]dd/mm/yyyy"/>
    <numFmt numFmtId="165" formatCode="[$-10409]h:mm\ AM/PM"/>
    <numFmt numFmtId="166" formatCode="[$-10409]m/d/yyyy\ h:mm:ss\ AM/PM"/>
    <numFmt numFmtId="167" formatCode="[$-10409]#,##0.00;\-#,##0.00"/>
  </numFmts>
  <fonts count="15">
    <font>
      <sz val="11"/>
      <color rgb="FF000000"/>
      <name val="Calibri"/>
      <family val="2"/>
      <scheme val="minor"/>
    </font>
    <font>
      <sz val="11"/>
      <name val="Calibri"/>
    </font>
    <font>
      <sz val="8"/>
      <color rgb="FF000000"/>
      <name val="Tahoma"/>
    </font>
    <font>
      <b/>
      <sz val="10"/>
      <color rgb="FF000000"/>
      <name val="Tahoma"/>
    </font>
    <font>
      <b/>
      <sz val="8"/>
      <color rgb="FF000000"/>
      <name val="Tahoma"/>
    </font>
    <font>
      <b/>
      <sz val="8"/>
      <color rgb="FF000000"/>
      <name val="Arial"/>
    </font>
    <font>
      <sz val="10"/>
      <color rgb="FF000000"/>
      <name val="Arial"/>
    </font>
    <font>
      <sz val="11"/>
      <color rgb="FF000000"/>
      <name val="Calibri"/>
      <family val="2"/>
      <scheme val="minor"/>
    </font>
    <font>
      <b/>
      <sz val="8"/>
      <color rgb="FF000000"/>
      <name val="Arial"/>
      <family val="2"/>
    </font>
    <font>
      <b/>
      <sz val="10"/>
      <color rgb="FF000000"/>
      <name val="Arial"/>
      <family val="2"/>
    </font>
    <font>
      <b/>
      <sz val="10"/>
      <name val="Calibri"/>
      <family val="2"/>
    </font>
    <font>
      <sz val="10"/>
      <name val="Calibri"/>
      <family val="2"/>
    </font>
    <font>
      <sz val="8"/>
      <name val="Calibri"/>
      <family val="2"/>
    </font>
    <font>
      <b/>
      <sz val="8"/>
      <color indexed="8"/>
      <name val="Arial"/>
      <family val="2"/>
    </font>
    <font>
      <b/>
      <sz val="8"/>
      <name val="Arial"/>
      <family val="2"/>
    </font>
  </fonts>
  <fills count="12">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
      <patternFill patternType="solid">
        <fgColor indexed="11"/>
        <bgColor indexed="0"/>
      </patternFill>
    </fill>
    <fill>
      <patternFill patternType="solid">
        <fgColor indexed="12"/>
        <bgColor indexed="0"/>
      </patternFill>
    </fill>
    <fill>
      <patternFill patternType="solid">
        <fgColor indexed="13"/>
        <bgColor indexed="0"/>
      </patternFill>
    </fill>
    <fill>
      <patternFill patternType="solid">
        <fgColor rgb="FFFF0000"/>
        <bgColor indexed="64"/>
      </patternFill>
    </fill>
  </fills>
  <borders count="2">
    <border>
      <left/>
      <right/>
      <top/>
      <bottom/>
      <diagonal/>
    </border>
    <border>
      <left/>
      <right/>
      <top style="thin">
        <color rgb="FF000000"/>
      </top>
      <bottom/>
      <diagonal/>
    </border>
  </borders>
  <cellStyleXfs count="2">
    <xf numFmtId="0" fontId="0" fillId="0" borderId="0"/>
    <xf numFmtId="43" fontId="7" fillId="0" borderId="0" applyFont="0" applyFill="0" applyBorder="0" applyAlignment="0" applyProtection="0"/>
  </cellStyleXfs>
  <cellXfs count="101">
    <xf numFmtId="0" fontId="1" fillId="0" borderId="0" xfId="0" applyFont="1" applyFill="1" applyBorder="1"/>
    <xf numFmtId="0" fontId="1" fillId="0" borderId="1" xfId="0" applyNumberFormat="1" applyFont="1" applyFill="1" applyBorder="1" applyAlignment="1">
      <alignment vertical="top" wrapText="1"/>
    </xf>
    <xf numFmtId="0" fontId="5" fillId="2" borderId="0" xfId="0" applyNumberFormat="1" applyFont="1" applyFill="1" applyBorder="1" applyAlignment="1">
      <alignment horizontal="center" vertical="top" wrapText="1" readingOrder="1"/>
    </xf>
    <xf numFmtId="0" fontId="5" fillId="3" borderId="0" xfId="0" applyNumberFormat="1" applyFont="1" applyFill="1" applyBorder="1" applyAlignment="1">
      <alignment horizontal="center" vertical="top" wrapText="1" readingOrder="1"/>
    </xf>
    <xf numFmtId="0" fontId="5" fillId="4" borderId="0" xfId="0" applyNumberFormat="1" applyFont="1" applyFill="1" applyBorder="1" applyAlignment="1">
      <alignment horizontal="center" vertical="top" wrapText="1" readingOrder="1"/>
    </xf>
    <xf numFmtId="0" fontId="5" fillId="5" borderId="0" xfId="0" applyNumberFormat="1" applyFont="1" applyFill="1" applyBorder="1" applyAlignment="1">
      <alignment horizontal="center" vertical="top" wrapText="1" readingOrder="1"/>
    </xf>
    <xf numFmtId="0" fontId="5" fillId="6" borderId="0" xfId="0" applyNumberFormat="1" applyFont="1" applyFill="1" applyBorder="1" applyAlignment="1">
      <alignment horizontal="center" vertical="top" wrapText="1" readingOrder="1"/>
    </xf>
    <xf numFmtId="0" fontId="5" fillId="0" borderId="0" xfId="0" applyNumberFormat="1" applyFont="1" applyFill="1" applyBorder="1" applyAlignment="1">
      <alignment horizontal="center" vertical="top" wrapText="1" readingOrder="1"/>
    </xf>
    <xf numFmtId="0" fontId="6" fillId="0" borderId="0" xfId="0" applyNumberFormat="1" applyFont="1" applyFill="1" applyBorder="1" applyAlignment="1">
      <alignment horizontal="center" vertical="top" wrapText="1" readingOrder="1"/>
    </xf>
    <xf numFmtId="43" fontId="5" fillId="2" borderId="0" xfId="1" applyFont="1" applyFill="1" applyBorder="1" applyAlignment="1">
      <alignment horizontal="right" vertical="top" wrapText="1" readingOrder="1"/>
    </xf>
    <xf numFmtId="43" fontId="5" fillId="3" borderId="0" xfId="1" applyFont="1" applyFill="1" applyBorder="1" applyAlignment="1">
      <alignment vertical="top" wrapText="1" readingOrder="1"/>
    </xf>
    <xf numFmtId="43" fontId="5" fillId="4" borderId="0" xfId="1" applyFont="1" applyFill="1" applyBorder="1" applyAlignment="1">
      <alignment vertical="top" wrapText="1" readingOrder="1"/>
    </xf>
    <xf numFmtId="43" fontId="5" fillId="5" borderId="0" xfId="1" applyFont="1" applyFill="1" applyBorder="1" applyAlignment="1">
      <alignment vertical="top" wrapText="1" readingOrder="1"/>
    </xf>
    <xf numFmtId="43" fontId="5" fillId="6" borderId="0" xfId="1" applyFont="1" applyFill="1" applyBorder="1" applyAlignment="1">
      <alignment vertical="top" wrapText="1" readingOrder="1"/>
    </xf>
    <xf numFmtId="43" fontId="5" fillId="0" borderId="0" xfId="1" applyFont="1" applyFill="1" applyBorder="1" applyAlignment="1">
      <alignment vertical="top" wrapText="1" readingOrder="1"/>
    </xf>
    <xf numFmtId="43" fontId="6" fillId="0" borderId="0" xfId="1" applyFont="1" applyFill="1" applyBorder="1" applyAlignment="1">
      <alignment vertical="top" wrapText="1" readingOrder="1"/>
    </xf>
    <xf numFmtId="0" fontId="2" fillId="0" borderId="0" xfId="0" applyNumberFormat="1" applyFont="1" applyFill="1" applyBorder="1" applyAlignment="1">
      <alignment horizontal="justify" vertical="top" wrapText="1" readingOrder="1"/>
    </xf>
    <xf numFmtId="0" fontId="1" fillId="0" borderId="1" xfId="0" applyNumberFormat="1" applyFont="1" applyFill="1" applyBorder="1" applyAlignment="1">
      <alignment horizontal="justify" vertical="top" wrapText="1"/>
    </xf>
    <xf numFmtId="0" fontId="1" fillId="0" borderId="0" xfId="0" applyFont="1" applyFill="1" applyBorder="1" applyAlignment="1">
      <alignment vertical="top"/>
    </xf>
    <xf numFmtId="0" fontId="1" fillId="0" borderId="0" xfId="0" applyFont="1" applyFill="1" applyBorder="1" applyAlignment="1">
      <alignment horizontal="justify" vertical="top"/>
    </xf>
    <xf numFmtId="43" fontId="1" fillId="0" borderId="0" xfId="1" applyFont="1" applyFill="1" applyBorder="1" applyAlignment="1">
      <alignment vertical="top"/>
    </xf>
    <xf numFmtId="0" fontId="1" fillId="7" borderId="0" xfId="0" applyFont="1" applyFill="1" applyBorder="1" applyAlignment="1">
      <alignment vertical="top"/>
    </xf>
    <xf numFmtId="0" fontId="1" fillId="7" borderId="0" xfId="0" applyFont="1" applyFill="1" applyBorder="1" applyAlignment="1">
      <alignment horizontal="justify" vertical="top"/>
    </xf>
    <xf numFmtId="43" fontId="1" fillId="7" borderId="0" xfId="1" applyFont="1" applyFill="1" applyBorder="1" applyAlignment="1">
      <alignment vertical="top"/>
    </xf>
    <xf numFmtId="0" fontId="9" fillId="0" borderId="0" xfId="0" applyNumberFormat="1" applyFont="1" applyFill="1" applyBorder="1" applyAlignment="1">
      <alignment horizontal="justify" vertical="top" wrapText="1" readingOrder="1"/>
    </xf>
    <xf numFmtId="0" fontId="10" fillId="0" borderId="0" xfId="0" applyFont="1" applyFill="1" applyBorder="1" applyAlignment="1">
      <alignment horizontal="justify" vertical="top"/>
    </xf>
    <xf numFmtId="167" fontId="9" fillId="0" borderId="0" xfId="0" applyNumberFormat="1" applyFont="1" applyFill="1" applyBorder="1" applyAlignment="1">
      <alignment vertical="top" wrapText="1" readingOrder="1"/>
    </xf>
    <xf numFmtId="0" fontId="10" fillId="0" borderId="0" xfId="0" applyFont="1" applyFill="1" applyBorder="1" applyAlignment="1">
      <alignment vertical="top"/>
    </xf>
    <xf numFmtId="0" fontId="1" fillId="0" borderId="0" xfId="0" applyFont="1" applyFill="1" applyBorder="1" applyAlignment="1">
      <alignment vertical="top"/>
    </xf>
    <xf numFmtId="0" fontId="12" fillId="0" borderId="0" xfId="0" applyFont="1" applyFill="1" applyBorder="1" applyAlignment="1">
      <alignment vertical="top"/>
    </xf>
    <xf numFmtId="43" fontId="12" fillId="0" borderId="0" xfId="1" applyFont="1" applyFill="1" applyBorder="1" applyAlignment="1">
      <alignment vertical="top"/>
    </xf>
    <xf numFmtId="0" fontId="0" fillId="0" borderId="0" xfId="0" applyAlignment="1">
      <alignment vertical="top" wrapText="1"/>
    </xf>
    <xf numFmtId="0" fontId="13" fillId="8" borderId="0" xfId="0" applyFont="1" applyFill="1" applyAlignment="1" applyProtection="1">
      <alignment horizontal="center" vertical="top" wrapText="1" readingOrder="1"/>
      <protection locked="0"/>
    </xf>
    <xf numFmtId="0" fontId="13" fillId="9" borderId="0" xfId="0" applyFont="1" applyFill="1" applyAlignment="1" applyProtection="1">
      <alignment horizontal="center" vertical="top" wrapText="1" readingOrder="1"/>
      <protection locked="0"/>
    </xf>
    <xf numFmtId="43" fontId="13" fillId="9" borderId="0" xfId="1" applyFont="1" applyFill="1" applyAlignment="1" applyProtection="1">
      <alignment vertical="top" wrapText="1" readingOrder="1"/>
      <protection locked="0"/>
    </xf>
    <xf numFmtId="0" fontId="13" fillId="10" borderId="0" xfId="0" applyFont="1" applyFill="1" applyAlignment="1" applyProtection="1">
      <alignment horizontal="center" vertical="top" wrapText="1" readingOrder="1"/>
      <protection locked="0"/>
    </xf>
    <xf numFmtId="43" fontId="13" fillId="10" borderId="0" xfId="1" applyFont="1" applyFill="1" applyAlignment="1" applyProtection="1">
      <alignment vertical="top" wrapText="1" readingOrder="1"/>
      <protection locked="0"/>
    </xf>
    <xf numFmtId="0" fontId="13" fillId="0" borderId="0" xfId="0" applyFont="1" applyAlignment="1" applyProtection="1">
      <alignment horizontal="center" vertical="top" wrapText="1" readingOrder="1"/>
      <protection locked="0"/>
    </xf>
    <xf numFmtId="43" fontId="13" fillId="0" borderId="0" xfId="1" applyFont="1" applyAlignment="1" applyProtection="1">
      <alignment vertical="top" wrapText="1" readingOrder="1"/>
      <protection locked="0"/>
    </xf>
    <xf numFmtId="43" fontId="14" fillId="8" borderId="0" xfId="1" applyFont="1" applyFill="1" applyAlignment="1" applyProtection="1">
      <alignment vertical="top" wrapText="1" readingOrder="1"/>
      <protection locked="0"/>
    </xf>
    <xf numFmtId="43" fontId="14" fillId="9" borderId="0" xfId="1" applyFont="1" applyFill="1" applyAlignment="1" applyProtection="1">
      <alignment vertical="top" wrapText="1" readingOrder="1"/>
      <protection locked="0"/>
    </xf>
    <xf numFmtId="0" fontId="5" fillId="7" borderId="0" xfId="0" applyNumberFormat="1" applyFont="1" applyFill="1" applyBorder="1" applyAlignment="1">
      <alignment horizontal="center" vertical="top" wrapText="1" readingOrder="1"/>
    </xf>
    <xf numFmtId="43" fontId="5" fillId="7" borderId="0" xfId="1" applyFont="1" applyFill="1" applyBorder="1" applyAlignment="1">
      <alignment vertical="top" wrapText="1" readingOrder="1"/>
    </xf>
    <xf numFmtId="43" fontId="5" fillId="0" borderId="0" xfId="1" applyFont="1" applyFill="1" applyBorder="1" applyAlignment="1">
      <alignment horizontal="center" vertical="top" wrapText="1" readingOrder="1"/>
    </xf>
    <xf numFmtId="0" fontId="13" fillId="9" borderId="0" xfId="0" applyFont="1" applyFill="1" applyAlignment="1" applyProtection="1">
      <alignment vertical="top" wrapText="1" readingOrder="1"/>
      <protection locked="0"/>
    </xf>
    <xf numFmtId="0" fontId="0" fillId="0" borderId="0" xfId="0" applyAlignment="1">
      <alignment vertical="top" wrapText="1"/>
    </xf>
    <xf numFmtId="0" fontId="13" fillId="9" borderId="0" xfId="0" applyFont="1" applyFill="1" applyAlignment="1" applyProtection="1">
      <alignment horizontal="justify" vertical="top" wrapText="1" readingOrder="1"/>
      <protection locked="0"/>
    </xf>
    <xf numFmtId="0" fontId="0" fillId="0" borderId="0" xfId="0" applyAlignment="1">
      <alignment horizontal="justify" vertical="top" wrapText="1"/>
    </xf>
    <xf numFmtId="43" fontId="13" fillId="9" borderId="0" xfId="1" applyFont="1" applyFill="1" applyAlignment="1" applyProtection="1">
      <alignment vertical="top" wrapText="1" readingOrder="1"/>
      <protection locked="0"/>
    </xf>
    <xf numFmtId="43" fontId="0" fillId="0" borderId="0" xfId="1" applyFont="1" applyAlignment="1">
      <alignment vertical="top" wrapText="1"/>
    </xf>
    <xf numFmtId="0" fontId="13" fillId="10" borderId="0" xfId="0" applyFont="1" applyFill="1" applyAlignment="1" applyProtection="1">
      <alignment vertical="top" wrapText="1" readingOrder="1"/>
      <protection locked="0"/>
    </xf>
    <xf numFmtId="0" fontId="13" fillId="10" borderId="0" xfId="0" applyFont="1" applyFill="1" applyAlignment="1" applyProtection="1">
      <alignment horizontal="justify" vertical="top" wrapText="1" readingOrder="1"/>
      <protection locked="0"/>
    </xf>
    <xf numFmtId="43" fontId="13" fillId="10" borderId="0" xfId="1" applyFont="1" applyFill="1" applyAlignment="1" applyProtection="1">
      <alignment vertical="top" wrapText="1" readingOrder="1"/>
      <protection locked="0"/>
    </xf>
    <xf numFmtId="0" fontId="13" fillId="0" borderId="0" xfId="0" applyFont="1" applyAlignment="1" applyProtection="1">
      <alignment vertical="top" wrapText="1" readingOrder="1"/>
      <protection locked="0"/>
    </xf>
    <xf numFmtId="0" fontId="13" fillId="0" borderId="0" xfId="0" applyFont="1" applyAlignment="1" applyProtection="1">
      <alignment horizontal="justify" vertical="top" wrapText="1" readingOrder="1"/>
      <protection locked="0"/>
    </xf>
    <xf numFmtId="43" fontId="13" fillId="0" borderId="0" xfId="1" applyFont="1" applyAlignment="1" applyProtection="1">
      <alignment vertical="top" wrapText="1" readingOrder="1"/>
      <protection locked="0"/>
    </xf>
    <xf numFmtId="0" fontId="13" fillId="8" borderId="0" xfId="0" applyFont="1" applyFill="1" applyAlignment="1" applyProtection="1">
      <alignment vertical="top" wrapText="1" readingOrder="1"/>
      <protection locked="0"/>
    </xf>
    <xf numFmtId="0" fontId="13" fillId="8" borderId="0" xfId="0" applyFont="1" applyFill="1" applyAlignment="1" applyProtection="1">
      <alignment horizontal="justify" vertical="top" wrapText="1" readingOrder="1"/>
      <protection locked="0"/>
    </xf>
    <xf numFmtId="43" fontId="13" fillId="8" borderId="0" xfId="1" applyFont="1" applyFill="1" applyAlignment="1" applyProtection="1">
      <alignment vertical="top" wrapText="1" readingOrder="1"/>
      <protection locked="0"/>
    </xf>
    <xf numFmtId="0" fontId="5" fillId="0" borderId="0" xfId="0" applyNumberFormat="1" applyFont="1" applyFill="1" applyBorder="1" applyAlignment="1">
      <alignment vertical="top" wrapText="1" readingOrder="1"/>
    </xf>
    <xf numFmtId="0" fontId="1" fillId="0" borderId="0" xfId="0" applyFont="1" applyFill="1" applyBorder="1" applyAlignment="1">
      <alignment vertical="top"/>
    </xf>
    <xf numFmtId="0" fontId="5"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vertical="top"/>
    </xf>
    <xf numFmtId="0" fontId="8" fillId="0" borderId="0" xfId="0" applyNumberFormat="1" applyFont="1" applyFill="1" applyBorder="1" applyAlignment="1">
      <alignment horizontal="justify" vertical="top" wrapText="1" readingOrder="1"/>
    </xf>
    <xf numFmtId="0" fontId="5" fillId="6" borderId="0" xfId="0" applyNumberFormat="1" applyFont="1" applyFill="1" applyBorder="1" applyAlignment="1">
      <alignment vertical="top" wrapText="1" readingOrder="1"/>
    </xf>
    <xf numFmtId="0" fontId="5" fillId="6" borderId="0" xfId="0" applyNumberFormat="1" applyFont="1" applyFill="1" applyBorder="1" applyAlignment="1">
      <alignment horizontal="justify" vertical="top" wrapText="1" readingOrder="1"/>
    </xf>
    <xf numFmtId="0" fontId="5" fillId="4" borderId="0" xfId="0" applyNumberFormat="1" applyFont="1" applyFill="1" applyBorder="1" applyAlignment="1">
      <alignment vertical="top" wrapText="1" readingOrder="1"/>
    </xf>
    <xf numFmtId="0" fontId="5" fillId="4" borderId="0" xfId="0" applyNumberFormat="1" applyFont="1" applyFill="1" applyBorder="1" applyAlignment="1">
      <alignment horizontal="justify" vertical="top" wrapText="1" readingOrder="1"/>
    </xf>
    <xf numFmtId="0" fontId="5" fillId="5" borderId="0" xfId="0" applyNumberFormat="1" applyFont="1" applyFill="1" applyBorder="1" applyAlignment="1">
      <alignment vertical="top" wrapText="1" readingOrder="1"/>
    </xf>
    <xf numFmtId="0" fontId="5" fillId="5" borderId="0" xfId="0" applyNumberFormat="1" applyFont="1" applyFill="1" applyBorder="1" applyAlignment="1">
      <alignment horizontal="justify" vertical="top" wrapText="1" readingOrder="1"/>
    </xf>
    <xf numFmtId="0" fontId="9" fillId="0" borderId="0" xfId="0" applyNumberFormat="1" applyFont="1" applyFill="1" applyBorder="1" applyAlignment="1">
      <alignment horizontal="justify" vertical="top" wrapText="1" readingOrder="1"/>
    </xf>
    <xf numFmtId="0" fontId="11" fillId="0" borderId="0" xfId="0" applyFont="1" applyFill="1" applyBorder="1" applyAlignment="1">
      <alignment horizontal="justify" vertical="top"/>
    </xf>
    <xf numFmtId="167" fontId="9" fillId="0" borderId="0" xfId="0" applyNumberFormat="1" applyFont="1" applyFill="1" applyBorder="1" applyAlignment="1">
      <alignment vertical="top" wrapText="1" readingOrder="1"/>
    </xf>
    <xf numFmtId="0" fontId="11" fillId="0" borderId="0" xfId="0" applyFont="1" applyFill="1" applyBorder="1" applyAlignment="1">
      <alignment vertical="top"/>
    </xf>
    <xf numFmtId="0" fontId="10" fillId="0" borderId="0" xfId="0" applyFont="1" applyFill="1" applyBorder="1" applyAlignment="1">
      <alignment horizontal="justify" vertical="top"/>
    </xf>
    <xf numFmtId="0" fontId="10" fillId="0" borderId="0" xfId="0" applyFont="1" applyFill="1" applyBorder="1" applyAlignment="1">
      <alignment vertical="top"/>
    </xf>
    <xf numFmtId="0" fontId="5" fillId="3" borderId="0" xfId="0" applyNumberFormat="1" applyFont="1" applyFill="1" applyBorder="1" applyAlignment="1">
      <alignment vertical="top" wrapText="1" readingOrder="1"/>
    </xf>
    <xf numFmtId="0" fontId="5" fillId="3" borderId="0" xfId="0" applyNumberFormat="1" applyFont="1" applyFill="1" applyBorder="1" applyAlignment="1">
      <alignment horizontal="justify" vertical="top" wrapText="1" readingOrder="1"/>
    </xf>
    <xf numFmtId="167" fontId="5" fillId="3" borderId="0" xfId="0" applyNumberFormat="1" applyFont="1" applyFill="1" applyBorder="1" applyAlignment="1">
      <alignment vertical="top" wrapText="1" readingOrder="1"/>
    </xf>
    <xf numFmtId="0" fontId="8" fillId="0" borderId="0" xfId="0" applyNumberFormat="1" applyFont="1" applyFill="1" applyBorder="1" applyAlignment="1">
      <alignment vertical="top" wrapText="1" readingOrder="1"/>
    </xf>
    <xf numFmtId="0" fontId="5" fillId="7" borderId="0" xfId="0" applyNumberFormat="1" applyFont="1" applyFill="1" applyBorder="1" applyAlignment="1">
      <alignment vertical="top" wrapText="1" readingOrder="1"/>
    </xf>
    <xf numFmtId="0" fontId="1" fillId="7" borderId="0" xfId="0" applyFont="1" applyFill="1" applyBorder="1" applyAlignment="1">
      <alignment vertical="top"/>
    </xf>
    <xf numFmtId="0" fontId="5" fillId="7" borderId="0" xfId="0" applyNumberFormat="1" applyFont="1" applyFill="1" applyBorder="1" applyAlignment="1">
      <alignment horizontal="justify" vertical="top" wrapText="1" readingOrder="1"/>
    </xf>
    <xf numFmtId="0" fontId="1" fillId="7" borderId="0" xfId="0" applyFont="1" applyFill="1" applyBorder="1" applyAlignment="1">
      <alignment horizontal="justify" vertical="top"/>
    </xf>
    <xf numFmtId="0" fontId="4" fillId="7" borderId="0" xfId="0" applyNumberFormat="1" applyFont="1" applyFill="1" applyBorder="1" applyAlignment="1">
      <alignment horizontal="left" vertical="top" wrapText="1" readingOrder="1"/>
    </xf>
    <xf numFmtId="0" fontId="5" fillId="2" borderId="0" xfId="0" applyNumberFormat="1" applyFont="1" applyFill="1" applyBorder="1" applyAlignment="1">
      <alignment horizontal="left" vertical="top" wrapText="1" readingOrder="1"/>
    </xf>
    <xf numFmtId="0" fontId="5" fillId="2" borderId="0" xfId="0" applyNumberFormat="1" applyFont="1" applyFill="1" applyBorder="1" applyAlignment="1">
      <alignment horizontal="justify" vertical="top" wrapText="1" readingOrder="1"/>
    </xf>
    <xf numFmtId="0" fontId="5" fillId="2" borderId="0" xfId="0" applyNumberFormat="1" applyFont="1" applyFill="1" applyBorder="1" applyAlignment="1">
      <alignment horizontal="right" vertical="top" wrapText="1" readingOrder="1"/>
    </xf>
    <xf numFmtId="0" fontId="6" fillId="0" borderId="0" xfId="0" applyNumberFormat="1" applyFont="1" applyFill="1" applyBorder="1" applyAlignment="1">
      <alignment vertical="top" wrapText="1" readingOrder="1"/>
    </xf>
    <xf numFmtId="0" fontId="6" fillId="0" borderId="0" xfId="0" applyNumberFormat="1" applyFont="1" applyFill="1" applyBorder="1" applyAlignment="1">
      <alignment horizontal="justify" vertical="top" wrapText="1" readingOrder="1"/>
    </xf>
    <xf numFmtId="0" fontId="4" fillId="0" borderId="0" xfId="0" applyNumberFormat="1" applyFont="1" applyFill="1" applyBorder="1" applyAlignment="1">
      <alignment horizontal="left" vertical="top" wrapText="1" readingOrder="1"/>
    </xf>
    <xf numFmtId="0" fontId="4" fillId="0" borderId="0" xfId="0" applyNumberFormat="1" applyFont="1" applyFill="1" applyBorder="1" applyAlignment="1">
      <alignment vertical="top" wrapText="1" readingOrder="1"/>
    </xf>
    <xf numFmtId="166" fontId="4" fillId="0" borderId="0" xfId="0" applyNumberFormat="1" applyFont="1" applyFill="1" applyBorder="1" applyAlignment="1">
      <alignment horizontal="left" vertical="top" wrapText="1" readingOrder="1"/>
    </xf>
    <xf numFmtId="0" fontId="2" fillId="0" borderId="0" xfId="0" applyNumberFormat="1" applyFont="1" applyFill="1" applyBorder="1" applyAlignment="1">
      <alignment vertical="top" wrapText="1" readingOrder="1"/>
    </xf>
    <xf numFmtId="0" fontId="2"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justify" vertical="top" wrapText="1" readingOrder="1"/>
    </xf>
    <xf numFmtId="164" fontId="2" fillId="0" borderId="0" xfId="0" applyNumberFormat="1" applyFont="1" applyFill="1" applyBorder="1" applyAlignment="1">
      <alignment horizontal="right" vertical="top" wrapText="1" readingOrder="1"/>
    </xf>
    <xf numFmtId="165" fontId="2" fillId="0" borderId="0" xfId="0" applyNumberFormat="1" applyFont="1" applyFill="1" applyBorder="1" applyAlignment="1">
      <alignment horizontal="right" vertical="top" wrapText="1" readingOrder="1"/>
    </xf>
    <xf numFmtId="0" fontId="2" fillId="0" borderId="0" xfId="0" applyNumberFormat="1" applyFont="1" applyFill="1" applyBorder="1" applyAlignment="1">
      <alignment horizontal="right" vertical="top" wrapText="1" readingOrder="1"/>
    </xf>
    <xf numFmtId="0" fontId="3" fillId="0" borderId="0" xfId="0" applyNumberFormat="1" applyFont="1" applyFill="1" applyBorder="1" applyAlignment="1">
      <alignment horizontal="center" vertical="top" wrapText="1" readingOrder="1"/>
    </xf>
    <xf numFmtId="0" fontId="1" fillId="11" borderId="0" xfId="0" applyFont="1" applyFill="1" applyBorder="1" applyAlignment="1">
      <alignment vertical="top"/>
    </xf>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779"/>
  <sheetViews>
    <sheetView showGridLines="0" tabSelected="1" topLeftCell="I609" workbookViewId="0">
      <selection activeCell="Q615" sqref="Q615:W615"/>
    </sheetView>
  </sheetViews>
  <sheetFormatPr baseColWidth="10" defaultColWidth="11.42578125" defaultRowHeight="15"/>
  <cols>
    <col min="1" max="2" width="1.28515625" style="18" customWidth="1"/>
    <col min="3" max="3" width="8.140625" style="18" customWidth="1"/>
    <col min="4" max="4" width="1.28515625" style="18" customWidth="1"/>
    <col min="5" max="5" width="0" style="18" hidden="1" customWidth="1"/>
    <col min="6" max="6" width="5.42578125" style="18" customWidth="1"/>
    <col min="7" max="7" width="2.7109375" style="18" customWidth="1"/>
    <col min="8" max="9" width="4" style="18" customWidth="1"/>
    <col min="10" max="10" width="2.7109375" style="18" customWidth="1"/>
    <col min="11" max="14" width="6.7109375" style="18" customWidth="1"/>
    <col min="15" max="15" width="20.28515625" style="18" customWidth="1"/>
    <col min="16" max="16" width="12.140625" style="18" customWidth="1"/>
    <col min="17" max="17" width="5.42578125" style="19" customWidth="1"/>
    <col min="18" max="18" width="12.140625" style="19" customWidth="1"/>
    <col min="19" max="19" width="0" style="19" hidden="1" customWidth="1"/>
    <col min="20" max="20" width="5.42578125" style="19" customWidth="1"/>
    <col min="21" max="21" width="0" style="19" hidden="1" customWidth="1"/>
    <col min="22" max="22" width="4" style="19" customWidth="1"/>
    <col min="23" max="23" width="35" style="19" customWidth="1"/>
    <col min="24" max="24" width="9.28515625" style="18" customWidth="1"/>
    <col min="25" max="25" width="5.42578125" style="18" customWidth="1"/>
    <col min="26" max="26" width="4.140625" style="18" customWidth="1"/>
    <col min="27" max="27" width="20.28515625" style="20" customWidth="1"/>
    <col min="28" max="28" width="11.140625" style="18" customWidth="1"/>
    <col min="29" max="29" width="12" style="18" customWidth="1"/>
    <col min="30" max="16384" width="11.42578125" style="18"/>
  </cols>
  <sheetData>
    <row r="1" spans="2:24" ht="13.7" customHeight="1">
      <c r="B1" s="93" t="s">
        <v>0</v>
      </c>
      <c r="C1" s="60"/>
      <c r="D1" s="60"/>
      <c r="G1" s="94" t="s">
        <v>1</v>
      </c>
      <c r="H1" s="60"/>
      <c r="I1" s="60"/>
      <c r="J1" s="60"/>
      <c r="K1" s="60"/>
      <c r="L1" s="60"/>
      <c r="M1" s="60"/>
      <c r="N1" s="60"/>
      <c r="O1" s="60"/>
      <c r="P1" s="60"/>
      <c r="Q1" s="60"/>
      <c r="R1" s="60"/>
      <c r="S1" s="60"/>
      <c r="T1" s="60"/>
      <c r="U1" s="60"/>
      <c r="V1" s="60"/>
    </row>
    <row r="2" spans="2:24" ht="0.6" customHeight="1"/>
    <row r="3" spans="2:24" ht="13.7" customHeight="1">
      <c r="G3" s="94" t="s">
        <v>2</v>
      </c>
      <c r="H3" s="60"/>
      <c r="I3" s="60"/>
      <c r="J3" s="60"/>
      <c r="K3" s="60"/>
      <c r="L3" s="60"/>
      <c r="M3" s="60"/>
      <c r="N3" s="60"/>
      <c r="O3" s="60"/>
      <c r="P3" s="60"/>
      <c r="Q3" s="60"/>
      <c r="R3" s="60"/>
      <c r="S3" s="60"/>
      <c r="T3" s="60"/>
      <c r="U3" s="60"/>
      <c r="V3" s="60"/>
    </row>
    <row r="4" spans="2:24" ht="0.6" customHeight="1"/>
    <row r="5" spans="2:24" ht="13.7" customHeight="1">
      <c r="B5" s="60"/>
      <c r="C5" s="60"/>
      <c r="G5" s="94" t="s">
        <v>3</v>
      </c>
      <c r="H5" s="60"/>
      <c r="I5" s="60"/>
      <c r="J5" s="60"/>
      <c r="K5" s="60"/>
      <c r="L5" s="60"/>
      <c r="M5" s="60"/>
      <c r="N5" s="60"/>
      <c r="O5" s="60"/>
      <c r="P5" s="60"/>
      <c r="Q5" s="60"/>
      <c r="R5" s="60"/>
      <c r="S5" s="60"/>
      <c r="T5" s="60"/>
      <c r="U5" s="60"/>
      <c r="V5" s="60"/>
    </row>
    <row r="6" spans="2:24" ht="0.6" customHeight="1">
      <c r="B6" s="60"/>
      <c r="C6" s="60"/>
    </row>
    <row r="7" spans="2:24" ht="13.7" customHeight="1">
      <c r="B7" s="60"/>
      <c r="C7" s="60"/>
      <c r="R7" s="95" t="s">
        <v>4</v>
      </c>
      <c r="S7" s="62"/>
      <c r="T7" s="62"/>
      <c r="V7" s="96">
        <v>43873.362547430603</v>
      </c>
      <c r="W7" s="60"/>
      <c r="X7" s="60"/>
    </row>
    <row r="8" spans="2:24" ht="0.6" customHeight="1">
      <c r="B8" s="60"/>
      <c r="C8" s="60"/>
    </row>
    <row r="9" spans="2:24" ht="13.7" customHeight="1">
      <c r="B9" s="60"/>
      <c r="C9" s="60"/>
      <c r="R9" s="95" t="s">
        <v>5</v>
      </c>
      <c r="S9" s="62"/>
      <c r="T9" s="62"/>
      <c r="V9" s="97">
        <v>43873.362547430603</v>
      </c>
      <c r="W9" s="60"/>
      <c r="X9" s="60"/>
    </row>
    <row r="10" spans="2:24" ht="0.6" customHeight="1">
      <c r="B10" s="60"/>
      <c r="C10" s="60"/>
    </row>
    <row r="11" spans="2:24" ht="13.7" customHeight="1">
      <c r="B11" s="60"/>
      <c r="C11" s="60"/>
      <c r="R11" s="16" t="s">
        <v>6</v>
      </c>
      <c r="T11" s="98" t="s">
        <v>7</v>
      </c>
      <c r="U11" s="60"/>
      <c r="V11" s="60"/>
      <c r="W11" s="60"/>
      <c r="X11" s="60"/>
    </row>
    <row r="12" spans="2:24" ht="0.6" customHeight="1">
      <c r="B12" s="60"/>
      <c r="C12" s="60"/>
    </row>
    <row r="13" spans="2:24" ht="14.1" customHeight="1">
      <c r="B13" s="60"/>
      <c r="C13" s="60"/>
      <c r="G13" s="99" t="s">
        <v>8</v>
      </c>
      <c r="H13" s="60"/>
      <c r="I13" s="60"/>
      <c r="J13" s="60"/>
      <c r="K13" s="60"/>
      <c r="L13" s="60"/>
      <c r="M13" s="60"/>
      <c r="N13" s="60"/>
      <c r="O13" s="60"/>
      <c r="P13" s="60"/>
      <c r="Q13" s="60"/>
      <c r="R13" s="60"/>
      <c r="S13" s="60"/>
      <c r="T13" s="60"/>
      <c r="U13" s="60"/>
      <c r="V13" s="60"/>
    </row>
    <row r="14" spans="2:24" ht="7.15" customHeight="1"/>
    <row r="15" spans="2:24" ht="7.15" customHeight="1"/>
    <row r="16" spans="2:24" ht="14.1" customHeight="1">
      <c r="C16" s="90" t="s">
        <v>9</v>
      </c>
      <c r="D16" s="60"/>
      <c r="E16" s="60"/>
      <c r="F16" s="60"/>
      <c r="G16" s="60"/>
      <c r="H16" s="60"/>
      <c r="I16" s="60"/>
      <c r="K16" s="90">
        <v>2020</v>
      </c>
      <c r="L16" s="60"/>
      <c r="M16" s="60"/>
      <c r="N16" s="60"/>
      <c r="O16" s="60"/>
    </row>
    <row r="17" spans="3:27" ht="0" hidden="1" customHeight="1"/>
    <row r="18" spans="3:27" ht="14.1" customHeight="1">
      <c r="C18" s="90" t="s">
        <v>10</v>
      </c>
      <c r="D18" s="60"/>
      <c r="E18" s="60"/>
      <c r="F18" s="60"/>
      <c r="G18" s="60"/>
      <c r="H18" s="60"/>
      <c r="I18" s="60"/>
      <c r="K18" s="90" t="s">
        <v>11</v>
      </c>
      <c r="L18" s="60"/>
      <c r="M18" s="60"/>
      <c r="N18" s="60"/>
      <c r="O18" s="60"/>
    </row>
    <row r="19" spans="3:27" ht="14.1" customHeight="1">
      <c r="C19" s="90" t="s">
        <v>12</v>
      </c>
      <c r="D19" s="60"/>
      <c r="E19" s="60"/>
      <c r="F19" s="60"/>
      <c r="G19" s="60"/>
      <c r="H19" s="60"/>
      <c r="I19" s="60"/>
      <c r="K19" s="90" t="s">
        <v>13</v>
      </c>
      <c r="L19" s="60"/>
      <c r="M19" s="60"/>
      <c r="N19" s="60"/>
      <c r="O19" s="60"/>
    </row>
    <row r="20" spans="3:27" ht="0" hidden="1" customHeight="1"/>
    <row r="21" spans="3:27" ht="14.1" customHeight="1">
      <c r="C21" s="90" t="s">
        <v>14</v>
      </c>
      <c r="D21" s="60"/>
      <c r="E21" s="60"/>
      <c r="F21" s="60"/>
      <c r="G21" s="60"/>
      <c r="H21" s="60"/>
      <c r="I21" s="60"/>
      <c r="K21" s="92">
        <v>43845</v>
      </c>
      <c r="L21" s="60"/>
      <c r="M21" s="60"/>
      <c r="N21" s="60"/>
      <c r="O21" s="60"/>
    </row>
    <row r="22" spans="3:27" ht="14.1" customHeight="1">
      <c r="C22" s="90" t="s">
        <v>15</v>
      </c>
      <c r="D22" s="60"/>
      <c r="E22" s="60"/>
      <c r="F22" s="60"/>
      <c r="G22" s="60"/>
      <c r="K22" s="90"/>
      <c r="L22" s="60"/>
      <c r="M22" s="60"/>
      <c r="N22" s="60"/>
      <c r="O22" s="60"/>
    </row>
    <row r="23" spans="3:27" ht="0" hidden="1" customHeight="1"/>
    <row r="24" spans="3:27" ht="14.1" customHeight="1">
      <c r="C24" s="90" t="s">
        <v>16</v>
      </c>
      <c r="D24" s="60"/>
      <c r="E24" s="60"/>
      <c r="F24" s="60"/>
      <c r="G24" s="60"/>
      <c r="K24" s="90" t="s">
        <v>17</v>
      </c>
      <c r="L24" s="60"/>
      <c r="M24" s="60"/>
      <c r="N24" s="60"/>
      <c r="O24" s="60"/>
    </row>
    <row r="25" spans="3:27">
      <c r="C25" s="90" t="s">
        <v>18</v>
      </c>
      <c r="D25" s="60"/>
      <c r="E25" s="60"/>
      <c r="F25" s="60"/>
      <c r="G25" s="60"/>
      <c r="I25" s="91" t="s">
        <v>19</v>
      </c>
      <c r="J25" s="60"/>
      <c r="K25" s="60"/>
      <c r="L25" s="60"/>
      <c r="M25" s="60"/>
      <c r="N25" s="60"/>
      <c r="O25" s="60"/>
      <c r="P25" s="60"/>
      <c r="Q25" s="60"/>
      <c r="R25" s="60"/>
      <c r="S25" s="60"/>
      <c r="T25" s="60"/>
      <c r="U25" s="60"/>
      <c r="V25" s="60"/>
      <c r="W25" s="60"/>
      <c r="X25" s="60"/>
      <c r="Y25" s="60"/>
    </row>
    <row r="26" spans="3:27">
      <c r="I26" s="60"/>
      <c r="J26" s="60"/>
      <c r="K26" s="60"/>
      <c r="L26" s="60"/>
      <c r="M26" s="60"/>
      <c r="N26" s="60"/>
      <c r="O26" s="60"/>
      <c r="P26" s="60"/>
      <c r="Q26" s="60"/>
      <c r="R26" s="60"/>
      <c r="S26" s="60"/>
      <c r="T26" s="60"/>
      <c r="U26" s="60"/>
      <c r="V26" s="60"/>
      <c r="W26" s="60"/>
      <c r="X26" s="60"/>
      <c r="Y26" s="60"/>
    </row>
    <row r="27" spans="3:27" ht="7.15" customHeight="1"/>
    <row r="28" spans="3:27" ht="7.15" customHeight="1">
      <c r="C28" s="1"/>
      <c r="D28" s="1"/>
      <c r="E28" s="1"/>
      <c r="F28" s="1"/>
      <c r="G28" s="1"/>
      <c r="H28" s="1"/>
      <c r="I28" s="1"/>
      <c r="J28" s="1"/>
      <c r="K28" s="1"/>
      <c r="L28" s="1"/>
      <c r="M28" s="1"/>
      <c r="N28" s="1"/>
      <c r="O28" s="1"/>
      <c r="P28" s="1"/>
      <c r="Q28" s="17"/>
      <c r="R28" s="17"/>
      <c r="S28" s="17"/>
      <c r="T28" s="17"/>
      <c r="U28" s="17"/>
      <c r="V28" s="17"/>
      <c r="W28" s="17"/>
      <c r="X28" s="1"/>
    </row>
    <row r="29" spans="3:27" ht="14.1" customHeight="1">
      <c r="C29" s="90" t="s">
        <v>20</v>
      </c>
      <c r="D29" s="60"/>
    </row>
    <row r="30" spans="3:27" ht="0" hidden="1" customHeight="1"/>
    <row r="31" spans="3:27" ht="33.75">
      <c r="C31" s="85" t="s">
        <v>21</v>
      </c>
      <c r="D31" s="60"/>
      <c r="E31" s="60"/>
      <c r="F31" s="60"/>
      <c r="G31" s="60"/>
      <c r="H31" s="60"/>
      <c r="I31" s="60"/>
      <c r="J31" s="60"/>
      <c r="K31" s="60"/>
      <c r="L31" s="2" t="s">
        <v>22</v>
      </c>
      <c r="M31" s="2" t="s">
        <v>23</v>
      </c>
      <c r="N31" s="2" t="s">
        <v>24</v>
      </c>
      <c r="O31" s="85" t="s">
        <v>25</v>
      </c>
      <c r="P31" s="60"/>
      <c r="Q31" s="86" t="s">
        <v>26</v>
      </c>
      <c r="R31" s="62"/>
      <c r="S31" s="62"/>
      <c r="T31" s="62"/>
      <c r="U31" s="62"/>
      <c r="V31" s="62"/>
      <c r="W31" s="62"/>
      <c r="X31" s="87" t="s">
        <v>27</v>
      </c>
      <c r="Y31" s="60"/>
      <c r="Z31" s="60"/>
      <c r="AA31" s="9" t="s">
        <v>28</v>
      </c>
    </row>
    <row r="32" spans="3:27" ht="33" customHeight="1">
      <c r="C32" s="76" t="s">
        <v>29</v>
      </c>
      <c r="D32" s="60"/>
      <c r="E32" s="60"/>
      <c r="F32" s="60"/>
      <c r="G32" s="60"/>
      <c r="H32" s="60"/>
      <c r="I32" s="60"/>
      <c r="J32" s="60"/>
      <c r="K32" s="60"/>
      <c r="L32" s="3" t="s">
        <v>19</v>
      </c>
      <c r="M32" s="3" t="s">
        <v>19</v>
      </c>
      <c r="N32" s="3" t="s">
        <v>19</v>
      </c>
      <c r="O32" s="76" t="s">
        <v>19</v>
      </c>
      <c r="P32" s="60"/>
      <c r="Q32" s="77" t="s">
        <v>19</v>
      </c>
      <c r="R32" s="62"/>
      <c r="S32" s="62"/>
      <c r="T32" s="62"/>
      <c r="U32" s="62"/>
      <c r="V32" s="62"/>
      <c r="W32" s="62"/>
      <c r="X32" s="78">
        <f>SUM(AA33,AA37,AA92,AA125,AA143)</f>
        <v>4947455441</v>
      </c>
      <c r="Y32" s="60"/>
      <c r="Z32" s="60"/>
      <c r="AA32" s="10" t="s">
        <v>19</v>
      </c>
    </row>
    <row r="33" spans="3:27" s="31" customFormat="1">
      <c r="C33" s="56" t="s">
        <v>548</v>
      </c>
      <c r="D33" s="45"/>
      <c r="E33" s="45"/>
      <c r="F33" s="45"/>
      <c r="G33" s="45"/>
      <c r="H33" s="45"/>
      <c r="I33" s="45"/>
      <c r="J33" s="45"/>
      <c r="K33" s="45"/>
      <c r="L33" s="32"/>
      <c r="M33" s="32"/>
      <c r="N33" s="32"/>
      <c r="O33" s="56" t="s">
        <v>549</v>
      </c>
      <c r="P33" s="45"/>
      <c r="Q33" s="57"/>
      <c r="R33" s="47"/>
      <c r="S33" s="47"/>
      <c r="T33" s="47"/>
      <c r="U33" s="47"/>
      <c r="V33" s="47"/>
      <c r="W33" s="47"/>
      <c r="X33" s="58"/>
      <c r="Y33" s="49"/>
      <c r="Z33" s="49"/>
      <c r="AA33" s="39">
        <f>SUM(AA34)</f>
        <v>3910904826</v>
      </c>
    </row>
    <row r="34" spans="3:27" s="31" customFormat="1" ht="28.5" customHeight="1">
      <c r="C34" s="44" t="s">
        <v>550</v>
      </c>
      <c r="D34" s="45"/>
      <c r="E34" s="45"/>
      <c r="F34" s="45"/>
      <c r="G34" s="45"/>
      <c r="H34" s="45"/>
      <c r="I34" s="45"/>
      <c r="J34" s="45"/>
      <c r="K34" s="45"/>
      <c r="L34" s="33">
        <v>1111</v>
      </c>
      <c r="M34" s="33">
        <v>1320</v>
      </c>
      <c r="N34" s="33"/>
      <c r="O34" s="44" t="s">
        <v>551</v>
      </c>
      <c r="P34" s="45"/>
      <c r="Q34" s="46"/>
      <c r="R34" s="47"/>
      <c r="S34" s="47"/>
      <c r="T34" s="47"/>
      <c r="U34" s="47"/>
      <c r="V34" s="47"/>
      <c r="W34" s="47"/>
      <c r="X34" s="48"/>
      <c r="Y34" s="49"/>
      <c r="Z34" s="49"/>
      <c r="AA34" s="34">
        <f>SUM(AA36)</f>
        <v>3910904826</v>
      </c>
    </row>
    <row r="35" spans="3:27" s="31" customFormat="1">
      <c r="C35" s="50" t="s">
        <v>34</v>
      </c>
      <c r="D35" s="45"/>
      <c r="E35" s="45"/>
      <c r="F35" s="45"/>
      <c r="G35" s="45"/>
      <c r="H35" s="45"/>
      <c r="I35" s="45"/>
      <c r="J35" s="45"/>
      <c r="K35" s="45"/>
      <c r="L35" s="35"/>
      <c r="M35" s="35"/>
      <c r="N35" s="35"/>
      <c r="O35" s="50"/>
      <c r="P35" s="45"/>
      <c r="Q35" s="51"/>
      <c r="R35" s="47"/>
      <c r="S35" s="47"/>
      <c r="T35" s="47"/>
      <c r="U35" s="47"/>
      <c r="V35" s="47"/>
      <c r="W35" s="47"/>
      <c r="X35" s="52"/>
      <c r="Y35" s="49"/>
      <c r="Z35" s="49"/>
      <c r="AA35" s="36"/>
    </row>
    <row r="36" spans="3:27" s="31" customFormat="1" ht="44.45" customHeight="1">
      <c r="C36" s="53" t="s">
        <v>549</v>
      </c>
      <c r="D36" s="45"/>
      <c r="E36" s="45"/>
      <c r="F36" s="45"/>
      <c r="G36" s="45"/>
      <c r="H36" s="45"/>
      <c r="I36" s="45"/>
      <c r="J36" s="45"/>
      <c r="K36" s="45"/>
      <c r="L36" s="37"/>
      <c r="M36" s="37"/>
      <c r="N36" s="37"/>
      <c r="O36" s="53"/>
      <c r="P36" s="45"/>
      <c r="Q36" s="54" t="s">
        <v>552</v>
      </c>
      <c r="R36" s="47"/>
      <c r="S36" s="47"/>
      <c r="T36" s="47"/>
      <c r="U36" s="47"/>
      <c r="V36" s="47"/>
      <c r="W36" s="47"/>
      <c r="X36" s="55"/>
      <c r="Y36" s="49"/>
      <c r="Z36" s="49"/>
      <c r="AA36" s="38">
        <f>3188130778+722774048</f>
        <v>3910904826</v>
      </c>
    </row>
    <row r="37" spans="3:27">
      <c r="C37" s="66" t="s">
        <v>30</v>
      </c>
      <c r="D37" s="60"/>
      <c r="E37" s="60"/>
      <c r="F37" s="60"/>
      <c r="G37" s="60"/>
      <c r="H37" s="60"/>
      <c r="I37" s="60"/>
      <c r="J37" s="60"/>
      <c r="K37" s="60"/>
      <c r="L37" s="4" t="s">
        <v>19</v>
      </c>
      <c r="M37" s="4" t="s">
        <v>19</v>
      </c>
      <c r="N37" s="4" t="s">
        <v>19</v>
      </c>
      <c r="O37" s="66" t="s">
        <v>31</v>
      </c>
      <c r="P37" s="60"/>
      <c r="Q37" s="67" t="s">
        <v>19</v>
      </c>
      <c r="R37" s="62"/>
      <c r="S37" s="62"/>
      <c r="T37" s="62"/>
      <c r="U37" s="62"/>
      <c r="V37" s="62"/>
      <c r="W37" s="62"/>
      <c r="X37" s="66" t="s">
        <v>19</v>
      </c>
      <c r="Y37" s="60"/>
      <c r="Z37" s="60"/>
      <c r="AA37" s="11">
        <v>502628689</v>
      </c>
    </row>
    <row r="38" spans="3:27">
      <c r="C38" s="68" t="s">
        <v>32</v>
      </c>
      <c r="D38" s="60"/>
      <c r="E38" s="60"/>
      <c r="F38" s="60"/>
      <c r="G38" s="60"/>
      <c r="H38" s="60"/>
      <c r="I38" s="60"/>
      <c r="J38" s="60"/>
      <c r="K38" s="60"/>
      <c r="L38" s="5">
        <v>1120</v>
      </c>
      <c r="M38" s="5">
        <v>1320</v>
      </c>
      <c r="N38" s="5"/>
      <c r="O38" s="68" t="s">
        <v>33</v>
      </c>
      <c r="P38" s="60"/>
      <c r="Q38" s="69" t="s">
        <v>19</v>
      </c>
      <c r="R38" s="62"/>
      <c r="S38" s="62"/>
      <c r="T38" s="62"/>
      <c r="U38" s="62"/>
      <c r="V38" s="62"/>
      <c r="W38" s="62"/>
      <c r="X38" s="68" t="s">
        <v>19</v>
      </c>
      <c r="Y38" s="60"/>
      <c r="Z38" s="60"/>
      <c r="AA38" s="12">
        <v>24000000</v>
      </c>
    </row>
    <row r="39" spans="3:27">
      <c r="C39" s="64" t="s">
        <v>34</v>
      </c>
      <c r="D39" s="60"/>
      <c r="E39" s="60"/>
      <c r="F39" s="60"/>
      <c r="G39" s="60"/>
      <c r="H39" s="60"/>
      <c r="I39" s="60"/>
      <c r="J39" s="60"/>
      <c r="K39" s="60"/>
      <c r="L39" s="6" t="s">
        <v>19</v>
      </c>
      <c r="M39" s="6" t="s">
        <v>19</v>
      </c>
      <c r="N39" s="6" t="s">
        <v>19</v>
      </c>
      <c r="O39" s="64" t="s">
        <v>19</v>
      </c>
      <c r="P39" s="60"/>
      <c r="Q39" s="65" t="s">
        <v>19</v>
      </c>
      <c r="R39" s="62"/>
      <c r="S39" s="62"/>
      <c r="T39" s="62"/>
      <c r="U39" s="62"/>
      <c r="V39" s="62"/>
      <c r="W39" s="62"/>
      <c r="X39" s="64" t="s">
        <v>19</v>
      </c>
      <c r="Y39" s="60"/>
      <c r="Z39" s="60"/>
      <c r="AA39" s="13" t="s">
        <v>19</v>
      </c>
    </row>
    <row r="40" spans="3:27" ht="60" customHeight="1">
      <c r="C40" s="59" t="s">
        <v>35</v>
      </c>
      <c r="D40" s="60"/>
      <c r="E40" s="60"/>
      <c r="F40" s="60"/>
      <c r="G40" s="60"/>
      <c r="H40" s="60"/>
      <c r="I40" s="60"/>
      <c r="J40" s="60"/>
      <c r="K40" s="60"/>
      <c r="L40" s="7" t="s">
        <v>19</v>
      </c>
      <c r="M40" s="7" t="s">
        <v>19</v>
      </c>
      <c r="N40" s="7" t="s">
        <v>19</v>
      </c>
      <c r="O40" s="59" t="s">
        <v>36</v>
      </c>
      <c r="P40" s="60"/>
      <c r="Q40" s="63" t="s">
        <v>145</v>
      </c>
      <c r="R40" s="62"/>
      <c r="S40" s="62"/>
      <c r="T40" s="62"/>
      <c r="U40" s="62"/>
      <c r="V40" s="62"/>
      <c r="W40" s="62"/>
      <c r="X40" s="59" t="s">
        <v>19</v>
      </c>
      <c r="Y40" s="60"/>
      <c r="Z40" s="60"/>
      <c r="AA40" s="14">
        <v>24000000</v>
      </c>
    </row>
    <row r="41" spans="3:27">
      <c r="C41" s="68" t="s">
        <v>37</v>
      </c>
      <c r="D41" s="60"/>
      <c r="E41" s="60"/>
      <c r="F41" s="60"/>
      <c r="G41" s="60"/>
      <c r="H41" s="60"/>
      <c r="I41" s="60"/>
      <c r="J41" s="60"/>
      <c r="K41" s="60"/>
      <c r="L41" s="5">
        <v>1120</v>
      </c>
      <c r="M41" s="5">
        <v>1320</v>
      </c>
      <c r="N41" s="5"/>
      <c r="O41" s="68" t="s">
        <v>38</v>
      </c>
      <c r="P41" s="60"/>
      <c r="Q41" s="69" t="s">
        <v>19</v>
      </c>
      <c r="R41" s="62"/>
      <c r="S41" s="62"/>
      <c r="T41" s="62"/>
      <c r="U41" s="62"/>
      <c r="V41" s="62"/>
      <c r="W41" s="62"/>
      <c r="X41" s="68" t="s">
        <v>19</v>
      </c>
      <c r="Y41" s="60"/>
      <c r="Z41" s="60"/>
      <c r="AA41" s="12">
        <v>336000000</v>
      </c>
    </row>
    <row r="42" spans="3:27">
      <c r="C42" s="64" t="s">
        <v>34</v>
      </c>
      <c r="D42" s="60"/>
      <c r="E42" s="60"/>
      <c r="F42" s="60"/>
      <c r="G42" s="60"/>
      <c r="H42" s="60"/>
      <c r="I42" s="60"/>
      <c r="J42" s="60"/>
      <c r="K42" s="60"/>
      <c r="L42" s="6" t="s">
        <v>19</v>
      </c>
      <c r="M42" s="6" t="s">
        <v>19</v>
      </c>
      <c r="N42" s="6" t="s">
        <v>19</v>
      </c>
      <c r="O42" s="64" t="s">
        <v>19</v>
      </c>
      <c r="P42" s="60"/>
      <c r="Q42" s="65" t="s">
        <v>19</v>
      </c>
      <c r="R42" s="62"/>
      <c r="S42" s="62"/>
      <c r="T42" s="62"/>
      <c r="U42" s="62"/>
      <c r="V42" s="62"/>
      <c r="W42" s="62"/>
      <c r="X42" s="64" t="s">
        <v>19</v>
      </c>
      <c r="Y42" s="60"/>
      <c r="Z42" s="60"/>
      <c r="AA42" s="13" t="s">
        <v>19</v>
      </c>
    </row>
    <row r="43" spans="3:27" ht="59.25" customHeight="1">
      <c r="C43" s="59" t="s">
        <v>39</v>
      </c>
      <c r="D43" s="60"/>
      <c r="E43" s="60"/>
      <c r="F43" s="60"/>
      <c r="G43" s="60"/>
      <c r="H43" s="60"/>
      <c r="I43" s="60"/>
      <c r="J43" s="60"/>
      <c r="K43" s="60"/>
      <c r="L43" s="7" t="s">
        <v>19</v>
      </c>
      <c r="M43" s="7" t="s">
        <v>19</v>
      </c>
      <c r="N43" s="7" t="s">
        <v>19</v>
      </c>
      <c r="O43" s="59" t="s">
        <v>40</v>
      </c>
      <c r="P43" s="60"/>
      <c r="Q43" s="63" t="s">
        <v>319</v>
      </c>
      <c r="R43" s="62"/>
      <c r="S43" s="62"/>
      <c r="T43" s="62"/>
      <c r="U43" s="62"/>
      <c r="V43" s="62"/>
      <c r="W43" s="62"/>
      <c r="X43" s="59" t="s">
        <v>19</v>
      </c>
      <c r="Y43" s="60"/>
      <c r="Z43" s="60"/>
      <c r="AA43" s="14">
        <v>336000000</v>
      </c>
    </row>
    <row r="44" spans="3:27">
      <c r="C44" s="68" t="s">
        <v>41</v>
      </c>
      <c r="D44" s="60"/>
      <c r="E44" s="60"/>
      <c r="F44" s="60"/>
      <c r="G44" s="60"/>
      <c r="H44" s="60"/>
      <c r="I44" s="60"/>
      <c r="J44" s="60"/>
      <c r="K44" s="60"/>
      <c r="L44" s="5">
        <v>1120</v>
      </c>
      <c r="M44" s="5">
        <v>1320</v>
      </c>
      <c r="N44" s="5"/>
      <c r="O44" s="68" t="s">
        <v>42</v>
      </c>
      <c r="P44" s="60"/>
      <c r="Q44" s="69" t="s">
        <v>19</v>
      </c>
      <c r="R44" s="62"/>
      <c r="S44" s="62"/>
      <c r="T44" s="62"/>
      <c r="U44" s="62"/>
      <c r="V44" s="62"/>
      <c r="W44" s="62"/>
      <c r="X44" s="68" t="s">
        <v>19</v>
      </c>
      <c r="Y44" s="60"/>
      <c r="Z44" s="60"/>
      <c r="AA44" s="12">
        <v>34005000</v>
      </c>
    </row>
    <row r="45" spans="3:27">
      <c r="C45" s="64" t="s">
        <v>34</v>
      </c>
      <c r="D45" s="60"/>
      <c r="E45" s="60"/>
      <c r="F45" s="60"/>
      <c r="G45" s="60"/>
      <c r="H45" s="60"/>
      <c r="I45" s="60"/>
      <c r="J45" s="60"/>
      <c r="K45" s="60"/>
      <c r="L45" s="6" t="s">
        <v>19</v>
      </c>
      <c r="M45" s="6" t="s">
        <v>19</v>
      </c>
      <c r="N45" s="6" t="s">
        <v>19</v>
      </c>
      <c r="O45" s="64" t="s">
        <v>19</v>
      </c>
      <c r="P45" s="60"/>
      <c r="Q45" s="65" t="s">
        <v>19</v>
      </c>
      <c r="R45" s="62"/>
      <c r="S45" s="62"/>
      <c r="T45" s="62"/>
      <c r="U45" s="62"/>
      <c r="V45" s="62"/>
      <c r="W45" s="62"/>
      <c r="X45" s="64" t="s">
        <v>19</v>
      </c>
      <c r="Y45" s="60"/>
      <c r="Z45" s="60"/>
      <c r="AA45" s="13" t="s">
        <v>19</v>
      </c>
    </row>
    <row r="46" spans="3:27" ht="78" customHeight="1">
      <c r="C46" s="59" t="s">
        <v>43</v>
      </c>
      <c r="D46" s="60"/>
      <c r="E46" s="60"/>
      <c r="F46" s="60"/>
      <c r="G46" s="60"/>
      <c r="H46" s="60"/>
      <c r="I46" s="60"/>
      <c r="J46" s="60"/>
      <c r="K46" s="60"/>
      <c r="L46" s="7" t="s">
        <v>19</v>
      </c>
      <c r="M46" s="7" t="s">
        <v>19</v>
      </c>
      <c r="N46" s="7" t="s">
        <v>19</v>
      </c>
      <c r="O46" s="59" t="s">
        <v>44</v>
      </c>
      <c r="P46" s="60"/>
      <c r="Q46" s="63" t="s">
        <v>320</v>
      </c>
      <c r="R46" s="62"/>
      <c r="S46" s="62"/>
      <c r="T46" s="62"/>
      <c r="U46" s="62"/>
      <c r="V46" s="62"/>
      <c r="W46" s="62"/>
      <c r="X46" s="59" t="s">
        <v>19</v>
      </c>
      <c r="Y46" s="60"/>
      <c r="Z46" s="60"/>
      <c r="AA46" s="14">
        <v>26825000</v>
      </c>
    </row>
    <row r="47" spans="3:27" ht="39" customHeight="1">
      <c r="C47" s="59" t="s">
        <v>45</v>
      </c>
      <c r="D47" s="60"/>
      <c r="E47" s="60"/>
      <c r="F47" s="60"/>
      <c r="G47" s="60"/>
      <c r="H47" s="60"/>
      <c r="I47" s="60"/>
      <c r="J47" s="60"/>
      <c r="K47" s="60"/>
      <c r="L47" s="7" t="s">
        <v>19</v>
      </c>
      <c r="M47" s="7" t="s">
        <v>19</v>
      </c>
      <c r="N47" s="7" t="s">
        <v>19</v>
      </c>
      <c r="O47" s="59" t="s">
        <v>46</v>
      </c>
      <c r="P47" s="60"/>
      <c r="Q47" s="63" t="s">
        <v>321</v>
      </c>
      <c r="R47" s="62"/>
      <c r="S47" s="62"/>
      <c r="T47" s="62"/>
      <c r="U47" s="62"/>
      <c r="V47" s="62"/>
      <c r="W47" s="62"/>
      <c r="X47" s="59" t="s">
        <v>19</v>
      </c>
      <c r="Y47" s="60"/>
      <c r="Z47" s="60"/>
      <c r="AA47" s="14">
        <v>3000000</v>
      </c>
    </row>
    <row r="48" spans="3:27" ht="43.5" customHeight="1">
      <c r="C48" s="59" t="s">
        <v>47</v>
      </c>
      <c r="D48" s="60"/>
      <c r="E48" s="60"/>
      <c r="F48" s="60"/>
      <c r="G48" s="60"/>
      <c r="H48" s="60"/>
      <c r="I48" s="60"/>
      <c r="J48" s="60"/>
      <c r="K48" s="60"/>
      <c r="L48" s="7" t="s">
        <v>19</v>
      </c>
      <c r="M48" s="7" t="s">
        <v>19</v>
      </c>
      <c r="N48" s="7" t="s">
        <v>19</v>
      </c>
      <c r="O48" s="59" t="s">
        <v>48</v>
      </c>
      <c r="P48" s="60"/>
      <c r="Q48" s="63" t="s">
        <v>322</v>
      </c>
      <c r="R48" s="62"/>
      <c r="S48" s="62"/>
      <c r="T48" s="62"/>
      <c r="U48" s="62"/>
      <c r="V48" s="62"/>
      <c r="W48" s="62"/>
      <c r="X48" s="59" t="s">
        <v>19</v>
      </c>
      <c r="Y48" s="60"/>
      <c r="Z48" s="60"/>
      <c r="AA48" s="14">
        <v>1000000</v>
      </c>
    </row>
    <row r="49" spans="3:27" ht="76.5" customHeight="1">
      <c r="C49" s="59" t="s">
        <v>49</v>
      </c>
      <c r="D49" s="60"/>
      <c r="E49" s="60"/>
      <c r="F49" s="60"/>
      <c r="G49" s="60"/>
      <c r="H49" s="60"/>
      <c r="I49" s="60"/>
      <c r="J49" s="60"/>
      <c r="K49" s="60"/>
      <c r="L49" s="7" t="s">
        <v>19</v>
      </c>
      <c r="M49" s="7" t="s">
        <v>19</v>
      </c>
      <c r="N49" s="7" t="s">
        <v>19</v>
      </c>
      <c r="O49" s="59" t="s">
        <v>50</v>
      </c>
      <c r="P49" s="60"/>
      <c r="Q49" s="63" t="s">
        <v>323</v>
      </c>
      <c r="R49" s="62"/>
      <c r="S49" s="62"/>
      <c r="T49" s="62"/>
      <c r="U49" s="62"/>
      <c r="V49" s="62"/>
      <c r="W49" s="62"/>
      <c r="X49" s="59" t="s">
        <v>19</v>
      </c>
      <c r="Y49" s="60"/>
      <c r="Z49" s="60"/>
      <c r="AA49" s="14">
        <v>3180000</v>
      </c>
    </row>
    <row r="50" spans="3:27">
      <c r="C50" s="68" t="s">
        <v>51</v>
      </c>
      <c r="D50" s="60"/>
      <c r="E50" s="60"/>
      <c r="F50" s="60"/>
      <c r="G50" s="60"/>
      <c r="H50" s="60"/>
      <c r="I50" s="60"/>
      <c r="J50" s="60"/>
      <c r="K50" s="60"/>
      <c r="L50" s="5">
        <v>1120</v>
      </c>
      <c r="M50" s="5">
        <v>1320</v>
      </c>
      <c r="N50" s="5"/>
      <c r="O50" s="68" t="s">
        <v>52</v>
      </c>
      <c r="P50" s="60"/>
      <c r="Q50" s="69" t="s">
        <v>19</v>
      </c>
      <c r="R50" s="62"/>
      <c r="S50" s="62"/>
      <c r="T50" s="62"/>
      <c r="U50" s="62"/>
      <c r="V50" s="62"/>
      <c r="W50" s="62"/>
      <c r="X50" s="68" t="s">
        <v>19</v>
      </c>
      <c r="Y50" s="60"/>
      <c r="Z50" s="60"/>
      <c r="AA50" s="12">
        <v>7821300</v>
      </c>
    </row>
    <row r="51" spans="3:27">
      <c r="C51" s="64" t="s">
        <v>34</v>
      </c>
      <c r="D51" s="60"/>
      <c r="E51" s="60"/>
      <c r="F51" s="60"/>
      <c r="G51" s="60"/>
      <c r="H51" s="60"/>
      <c r="I51" s="60"/>
      <c r="J51" s="60"/>
      <c r="K51" s="60"/>
      <c r="L51" s="6" t="s">
        <v>19</v>
      </c>
      <c r="M51" s="6" t="s">
        <v>19</v>
      </c>
      <c r="N51" s="6" t="s">
        <v>19</v>
      </c>
      <c r="O51" s="64" t="s">
        <v>19</v>
      </c>
      <c r="P51" s="60"/>
      <c r="Q51" s="65" t="s">
        <v>19</v>
      </c>
      <c r="R51" s="62"/>
      <c r="S51" s="62"/>
      <c r="T51" s="62"/>
      <c r="U51" s="62"/>
      <c r="V51" s="62"/>
      <c r="W51" s="62"/>
      <c r="X51" s="64" t="s">
        <v>19</v>
      </c>
      <c r="Y51" s="60"/>
      <c r="Z51" s="60"/>
      <c r="AA51" s="13" t="s">
        <v>19</v>
      </c>
    </row>
    <row r="52" spans="3:27" ht="80.25" customHeight="1">
      <c r="C52" s="59" t="s">
        <v>53</v>
      </c>
      <c r="D52" s="60"/>
      <c r="E52" s="60"/>
      <c r="F52" s="60"/>
      <c r="G52" s="60"/>
      <c r="H52" s="60"/>
      <c r="I52" s="60"/>
      <c r="J52" s="60"/>
      <c r="K52" s="60"/>
      <c r="L52" s="7" t="s">
        <v>19</v>
      </c>
      <c r="M52" s="7" t="s">
        <v>19</v>
      </c>
      <c r="N52" s="7" t="s">
        <v>19</v>
      </c>
      <c r="O52" s="59" t="s">
        <v>54</v>
      </c>
      <c r="P52" s="60"/>
      <c r="Q52" s="63" t="s">
        <v>324</v>
      </c>
      <c r="R52" s="62"/>
      <c r="S52" s="62"/>
      <c r="T52" s="62"/>
      <c r="U52" s="62"/>
      <c r="V52" s="62"/>
      <c r="W52" s="62"/>
      <c r="X52" s="59" t="s">
        <v>19</v>
      </c>
      <c r="Y52" s="60"/>
      <c r="Z52" s="60"/>
      <c r="AA52" s="14">
        <v>2993044</v>
      </c>
    </row>
    <row r="53" spans="3:27" ht="33.75" customHeight="1">
      <c r="C53" s="59" t="s">
        <v>55</v>
      </c>
      <c r="D53" s="60"/>
      <c r="E53" s="60"/>
      <c r="F53" s="60"/>
      <c r="G53" s="60"/>
      <c r="H53" s="60"/>
      <c r="I53" s="60"/>
      <c r="J53" s="60"/>
      <c r="K53" s="60"/>
      <c r="L53" s="7" t="s">
        <v>19</v>
      </c>
      <c r="M53" s="7" t="s">
        <v>19</v>
      </c>
      <c r="N53" s="7" t="s">
        <v>19</v>
      </c>
      <c r="O53" s="59" t="s">
        <v>56</v>
      </c>
      <c r="P53" s="60"/>
      <c r="Q53" s="63" t="s">
        <v>325</v>
      </c>
      <c r="R53" s="62"/>
      <c r="S53" s="62"/>
      <c r="T53" s="62"/>
      <c r="U53" s="62"/>
      <c r="V53" s="62"/>
      <c r="W53" s="62"/>
      <c r="X53" s="59" t="s">
        <v>19</v>
      </c>
      <c r="Y53" s="60"/>
      <c r="Z53" s="60"/>
      <c r="AA53" s="14">
        <v>106156</v>
      </c>
    </row>
    <row r="54" spans="3:27" ht="51.75" customHeight="1">
      <c r="C54" s="59" t="s">
        <v>57</v>
      </c>
      <c r="D54" s="60"/>
      <c r="E54" s="60"/>
      <c r="F54" s="60"/>
      <c r="G54" s="60"/>
      <c r="H54" s="60"/>
      <c r="I54" s="60"/>
      <c r="J54" s="60"/>
      <c r="K54" s="60"/>
      <c r="L54" s="7" t="s">
        <v>19</v>
      </c>
      <c r="M54" s="7" t="s">
        <v>19</v>
      </c>
      <c r="N54" s="7" t="s">
        <v>19</v>
      </c>
      <c r="O54" s="59" t="s">
        <v>58</v>
      </c>
      <c r="P54" s="60"/>
      <c r="Q54" s="63" t="s">
        <v>326</v>
      </c>
      <c r="R54" s="62"/>
      <c r="S54" s="62"/>
      <c r="T54" s="62"/>
      <c r="U54" s="62"/>
      <c r="V54" s="62"/>
      <c r="W54" s="62"/>
      <c r="X54" s="59" t="s">
        <v>19</v>
      </c>
      <c r="Y54" s="60"/>
      <c r="Z54" s="60"/>
      <c r="AA54" s="14">
        <v>3042100</v>
      </c>
    </row>
    <row r="55" spans="3:27" ht="36.75" customHeight="1">
      <c r="C55" s="59" t="s">
        <v>45</v>
      </c>
      <c r="D55" s="60"/>
      <c r="E55" s="60"/>
      <c r="F55" s="60"/>
      <c r="G55" s="60"/>
      <c r="H55" s="60"/>
      <c r="I55" s="60"/>
      <c r="J55" s="60"/>
      <c r="K55" s="60"/>
      <c r="L55" s="7" t="s">
        <v>19</v>
      </c>
      <c r="M55" s="7" t="s">
        <v>19</v>
      </c>
      <c r="N55" s="7" t="s">
        <v>19</v>
      </c>
      <c r="O55" s="59" t="s">
        <v>46</v>
      </c>
      <c r="P55" s="60"/>
      <c r="Q55" s="63" t="s">
        <v>327</v>
      </c>
      <c r="R55" s="62"/>
      <c r="S55" s="62"/>
      <c r="T55" s="62"/>
      <c r="U55" s="62"/>
      <c r="V55" s="62"/>
      <c r="W55" s="62"/>
      <c r="X55" s="59" t="s">
        <v>19</v>
      </c>
      <c r="Y55" s="60"/>
      <c r="Z55" s="60"/>
      <c r="AA55" s="14">
        <v>1000000</v>
      </c>
    </row>
    <row r="56" spans="3:27" ht="48.75" customHeight="1">
      <c r="C56" s="59" t="s">
        <v>59</v>
      </c>
      <c r="D56" s="60"/>
      <c r="E56" s="60"/>
      <c r="F56" s="60"/>
      <c r="G56" s="60"/>
      <c r="H56" s="60"/>
      <c r="I56" s="60"/>
      <c r="J56" s="60"/>
      <c r="K56" s="60"/>
      <c r="L56" s="7" t="s">
        <v>19</v>
      </c>
      <c r="M56" s="7" t="s">
        <v>19</v>
      </c>
      <c r="N56" s="7" t="s">
        <v>19</v>
      </c>
      <c r="O56" s="59" t="s">
        <v>60</v>
      </c>
      <c r="P56" s="60"/>
      <c r="Q56" s="63" t="s">
        <v>328</v>
      </c>
      <c r="R56" s="62"/>
      <c r="S56" s="62"/>
      <c r="T56" s="62"/>
      <c r="U56" s="62"/>
      <c r="V56" s="62"/>
      <c r="W56" s="62"/>
      <c r="X56" s="59" t="s">
        <v>19</v>
      </c>
      <c r="Y56" s="60"/>
      <c r="Z56" s="60"/>
      <c r="AA56" s="14">
        <v>680000</v>
      </c>
    </row>
    <row r="57" spans="3:27">
      <c r="C57" s="68" t="s">
        <v>61</v>
      </c>
      <c r="D57" s="60"/>
      <c r="E57" s="60"/>
      <c r="F57" s="60"/>
      <c r="G57" s="60"/>
      <c r="H57" s="60"/>
      <c r="I57" s="60"/>
      <c r="J57" s="60"/>
      <c r="K57" s="60"/>
      <c r="L57" s="5">
        <v>1120</v>
      </c>
      <c r="M57" s="5">
        <v>1320</v>
      </c>
      <c r="N57" s="5" t="s">
        <v>62</v>
      </c>
      <c r="O57" s="68" t="s">
        <v>63</v>
      </c>
      <c r="P57" s="60"/>
      <c r="Q57" s="69" t="s">
        <v>19</v>
      </c>
      <c r="R57" s="62"/>
      <c r="S57" s="62"/>
      <c r="T57" s="62"/>
      <c r="U57" s="62"/>
      <c r="V57" s="62"/>
      <c r="W57" s="62"/>
      <c r="X57" s="68" t="s">
        <v>19</v>
      </c>
      <c r="Y57" s="60"/>
      <c r="Z57" s="60"/>
      <c r="AA57" s="12">
        <v>2000000</v>
      </c>
    </row>
    <row r="58" spans="3:27">
      <c r="C58" s="64" t="s">
        <v>34</v>
      </c>
      <c r="D58" s="60"/>
      <c r="E58" s="60"/>
      <c r="F58" s="60"/>
      <c r="G58" s="60"/>
      <c r="H58" s="60"/>
      <c r="I58" s="60"/>
      <c r="J58" s="60"/>
      <c r="K58" s="60"/>
      <c r="L58" s="6" t="s">
        <v>19</v>
      </c>
      <c r="M58" s="6" t="s">
        <v>19</v>
      </c>
      <c r="N58" s="6" t="s">
        <v>19</v>
      </c>
      <c r="O58" s="64" t="s">
        <v>19</v>
      </c>
      <c r="P58" s="60"/>
      <c r="Q58" s="65" t="s">
        <v>19</v>
      </c>
      <c r="R58" s="62"/>
      <c r="S58" s="62"/>
      <c r="T58" s="62"/>
      <c r="U58" s="62"/>
      <c r="V58" s="62"/>
      <c r="W58" s="62"/>
      <c r="X58" s="64" t="s">
        <v>19</v>
      </c>
      <c r="Y58" s="60"/>
      <c r="Z58" s="60"/>
      <c r="AA58" s="13" t="s">
        <v>19</v>
      </c>
    </row>
    <row r="59" spans="3:27" ht="43.5" customHeight="1">
      <c r="C59" s="59" t="s">
        <v>45</v>
      </c>
      <c r="D59" s="60"/>
      <c r="E59" s="60"/>
      <c r="F59" s="60"/>
      <c r="G59" s="60"/>
      <c r="H59" s="60"/>
      <c r="I59" s="60"/>
      <c r="J59" s="60"/>
      <c r="K59" s="60"/>
      <c r="L59" s="7" t="s">
        <v>19</v>
      </c>
      <c r="M59" s="7" t="s">
        <v>19</v>
      </c>
      <c r="N59" s="7" t="s">
        <v>19</v>
      </c>
      <c r="O59" s="59" t="s">
        <v>46</v>
      </c>
      <c r="P59" s="60"/>
      <c r="Q59" s="63" t="s">
        <v>329</v>
      </c>
      <c r="R59" s="62"/>
      <c r="S59" s="62"/>
      <c r="T59" s="62"/>
      <c r="U59" s="62"/>
      <c r="V59" s="62"/>
      <c r="W59" s="62"/>
      <c r="X59" s="59" t="s">
        <v>19</v>
      </c>
      <c r="Y59" s="60"/>
      <c r="Z59" s="60"/>
      <c r="AA59" s="14">
        <v>2000000</v>
      </c>
    </row>
    <row r="60" spans="3:27">
      <c r="C60" s="68" t="s">
        <v>64</v>
      </c>
      <c r="D60" s="60"/>
      <c r="E60" s="60"/>
      <c r="F60" s="60"/>
      <c r="G60" s="60"/>
      <c r="H60" s="60"/>
      <c r="I60" s="60"/>
      <c r="J60" s="60"/>
      <c r="K60" s="60"/>
      <c r="L60" s="5">
        <v>1120</v>
      </c>
      <c r="M60" s="5">
        <v>1320</v>
      </c>
      <c r="N60" s="5"/>
      <c r="O60" s="68" t="s">
        <v>65</v>
      </c>
      <c r="P60" s="60"/>
      <c r="Q60" s="69" t="s">
        <v>19</v>
      </c>
      <c r="R60" s="62"/>
      <c r="S60" s="62"/>
      <c r="T60" s="62"/>
      <c r="U60" s="62"/>
      <c r="V60" s="62"/>
      <c r="W60" s="62"/>
      <c r="X60" s="68" t="s">
        <v>19</v>
      </c>
      <c r="Y60" s="60"/>
      <c r="Z60" s="60"/>
      <c r="AA60" s="12">
        <v>30797362</v>
      </c>
    </row>
    <row r="61" spans="3:27">
      <c r="C61" s="64" t="s">
        <v>34</v>
      </c>
      <c r="D61" s="60"/>
      <c r="E61" s="60"/>
      <c r="F61" s="60"/>
      <c r="G61" s="60"/>
      <c r="H61" s="60"/>
      <c r="I61" s="60"/>
      <c r="J61" s="60"/>
      <c r="K61" s="60"/>
      <c r="L61" s="6" t="s">
        <v>19</v>
      </c>
      <c r="M61" s="6" t="s">
        <v>19</v>
      </c>
      <c r="N61" s="6" t="s">
        <v>19</v>
      </c>
      <c r="O61" s="64" t="s">
        <v>19</v>
      </c>
      <c r="P61" s="60"/>
      <c r="Q61" s="65" t="s">
        <v>19</v>
      </c>
      <c r="R61" s="62"/>
      <c r="S61" s="62"/>
      <c r="T61" s="62"/>
      <c r="U61" s="62"/>
      <c r="V61" s="62"/>
      <c r="W61" s="62"/>
      <c r="X61" s="64" t="s">
        <v>19</v>
      </c>
      <c r="Y61" s="60"/>
      <c r="Z61" s="60"/>
      <c r="AA61" s="13" t="s">
        <v>19</v>
      </c>
    </row>
    <row r="62" spans="3:27" ht="42.75" customHeight="1">
      <c r="C62" s="59" t="s">
        <v>53</v>
      </c>
      <c r="D62" s="60"/>
      <c r="E62" s="60"/>
      <c r="F62" s="60"/>
      <c r="G62" s="60"/>
      <c r="H62" s="60"/>
      <c r="I62" s="60"/>
      <c r="J62" s="60"/>
      <c r="K62" s="60"/>
      <c r="L62" s="7" t="s">
        <v>19</v>
      </c>
      <c r="M62" s="7" t="s">
        <v>19</v>
      </c>
      <c r="N62" s="7" t="s">
        <v>19</v>
      </c>
      <c r="O62" s="59" t="s">
        <v>54</v>
      </c>
      <c r="P62" s="60"/>
      <c r="Q62" s="63" t="s">
        <v>330</v>
      </c>
      <c r="R62" s="62"/>
      <c r="S62" s="62"/>
      <c r="T62" s="62"/>
      <c r="U62" s="62"/>
      <c r="V62" s="62"/>
      <c r="W62" s="62"/>
      <c r="X62" s="59" t="s">
        <v>19</v>
      </c>
      <c r="Y62" s="60"/>
      <c r="Z62" s="60"/>
      <c r="AA62" s="14">
        <v>1003343</v>
      </c>
    </row>
    <row r="63" spans="3:27" ht="60" customHeight="1">
      <c r="C63" s="59" t="s">
        <v>66</v>
      </c>
      <c r="D63" s="60"/>
      <c r="E63" s="60"/>
      <c r="F63" s="60"/>
      <c r="G63" s="60"/>
      <c r="H63" s="60"/>
      <c r="I63" s="60"/>
      <c r="J63" s="60"/>
      <c r="K63" s="60"/>
      <c r="L63" s="7" t="s">
        <v>19</v>
      </c>
      <c r="M63" s="7" t="s">
        <v>19</v>
      </c>
      <c r="N63" s="7" t="s">
        <v>19</v>
      </c>
      <c r="O63" s="59" t="s">
        <v>67</v>
      </c>
      <c r="P63" s="60"/>
      <c r="Q63" s="63" t="s">
        <v>331</v>
      </c>
      <c r="R63" s="62"/>
      <c r="S63" s="62"/>
      <c r="T63" s="62"/>
      <c r="U63" s="62"/>
      <c r="V63" s="62"/>
      <c r="W63" s="62"/>
      <c r="X63" s="59" t="s">
        <v>19</v>
      </c>
      <c r="Y63" s="60"/>
      <c r="Z63" s="60"/>
      <c r="AA63" s="14">
        <v>7352079</v>
      </c>
    </row>
    <row r="64" spans="3:27" ht="52.5" customHeight="1">
      <c r="C64" s="59" t="s">
        <v>57</v>
      </c>
      <c r="D64" s="60"/>
      <c r="E64" s="60"/>
      <c r="F64" s="60"/>
      <c r="G64" s="60"/>
      <c r="H64" s="60"/>
      <c r="I64" s="60"/>
      <c r="J64" s="60"/>
      <c r="K64" s="60"/>
      <c r="L64" s="7" t="s">
        <v>19</v>
      </c>
      <c r="M64" s="7" t="s">
        <v>19</v>
      </c>
      <c r="N64" s="7" t="s">
        <v>19</v>
      </c>
      <c r="O64" s="59" t="s">
        <v>58</v>
      </c>
      <c r="P64" s="60"/>
      <c r="Q64" s="63" t="s">
        <v>332</v>
      </c>
      <c r="R64" s="62"/>
      <c r="S64" s="62"/>
      <c r="T64" s="62"/>
      <c r="U64" s="62"/>
      <c r="V64" s="62"/>
      <c r="W64" s="62"/>
      <c r="X64" s="59" t="s">
        <v>19</v>
      </c>
      <c r="Y64" s="60"/>
      <c r="Z64" s="60"/>
      <c r="AA64" s="14">
        <v>957900</v>
      </c>
    </row>
    <row r="65" spans="3:27" ht="45.75" customHeight="1">
      <c r="C65" s="59" t="s">
        <v>68</v>
      </c>
      <c r="D65" s="60"/>
      <c r="E65" s="60"/>
      <c r="F65" s="60"/>
      <c r="G65" s="60"/>
      <c r="H65" s="60"/>
      <c r="I65" s="60"/>
      <c r="J65" s="60"/>
      <c r="K65" s="60"/>
      <c r="L65" s="7" t="s">
        <v>19</v>
      </c>
      <c r="M65" s="7" t="s">
        <v>19</v>
      </c>
      <c r="N65" s="7" t="s">
        <v>19</v>
      </c>
      <c r="O65" s="59" t="s">
        <v>69</v>
      </c>
      <c r="P65" s="60"/>
      <c r="Q65" s="63" t="s">
        <v>333</v>
      </c>
      <c r="R65" s="62"/>
      <c r="S65" s="62"/>
      <c r="T65" s="62"/>
      <c r="U65" s="62"/>
      <c r="V65" s="62"/>
      <c r="W65" s="62"/>
      <c r="X65" s="59" t="s">
        <v>19</v>
      </c>
      <c r="Y65" s="60"/>
      <c r="Z65" s="60"/>
      <c r="AA65" s="14">
        <v>19430441</v>
      </c>
    </row>
    <row r="66" spans="3:27" ht="84" customHeight="1">
      <c r="C66" s="59" t="s">
        <v>70</v>
      </c>
      <c r="D66" s="60"/>
      <c r="E66" s="60"/>
      <c r="F66" s="60"/>
      <c r="G66" s="60"/>
      <c r="H66" s="60"/>
      <c r="I66" s="60"/>
      <c r="J66" s="60"/>
      <c r="K66" s="60"/>
      <c r="L66" s="7" t="s">
        <v>19</v>
      </c>
      <c r="M66" s="7" t="s">
        <v>19</v>
      </c>
      <c r="N66" s="7" t="s">
        <v>19</v>
      </c>
      <c r="O66" s="59" t="s">
        <v>71</v>
      </c>
      <c r="P66" s="60"/>
      <c r="Q66" s="61" t="s">
        <v>72</v>
      </c>
      <c r="R66" s="62"/>
      <c r="S66" s="62"/>
      <c r="T66" s="62"/>
      <c r="U66" s="62"/>
      <c r="V66" s="62"/>
      <c r="W66" s="62"/>
      <c r="X66" s="59" t="s">
        <v>19</v>
      </c>
      <c r="Y66" s="60"/>
      <c r="Z66" s="60"/>
      <c r="AA66" s="14">
        <v>900000</v>
      </c>
    </row>
    <row r="67" spans="3:27" ht="76.5" customHeight="1">
      <c r="C67" s="59" t="s">
        <v>73</v>
      </c>
      <c r="D67" s="60"/>
      <c r="E67" s="60"/>
      <c r="F67" s="60"/>
      <c r="G67" s="60"/>
      <c r="H67" s="60"/>
      <c r="I67" s="60"/>
      <c r="J67" s="60"/>
      <c r="K67" s="60"/>
      <c r="L67" s="7" t="s">
        <v>19</v>
      </c>
      <c r="M67" s="7" t="s">
        <v>19</v>
      </c>
      <c r="N67" s="7" t="s">
        <v>19</v>
      </c>
      <c r="O67" s="59" t="s">
        <v>74</v>
      </c>
      <c r="P67" s="60"/>
      <c r="Q67" s="63" t="s">
        <v>334</v>
      </c>
      <c r="R67" s="62"/>
      <c r="S67" s="62"/>
      <c r="T67" s="62"/>
      <c r="U67" s="62"/>
      <c r="V67" s="62"/>
      <c r="W67" s="62"/>
      <c r="X67" s="59" t="s">
        <v>19</v>
      </c>
      <c r="Y67" s="60"/>
      <c r="Z67" s="60"/>
      <c r="AA67" s="14">
        <v>1153599</v>
      </c>
    </row>
    <row r="68" spans="3:27" ht="27" customHeight="1">
      <c r="C68" s="68" t="s">
        <v>75</v>
      </c>
      <c r="D68" s="60"/>
      <c r="E68" s="60"/>
      <c r="F68" s="60"/>
      <c r="G68" s="60"/>
      <c r="H68" s="60"/>
      <c r="I68" s="60"/>
      <c r="J68" s="60"/>
      <c r="K68" s="60"/>
      <c r="L68" s="5">
        <v>1120</v>
      </c>
      <c r="M68" s="5">
        <v>1320</v>
      </c>
      <c r="N68" s="5"/>
      <c r="O68" s="68" t="s">
        <v>76</v>
      </c>
      <c r="P68" s="60"/>
      <c r="Q68" s="69" t="s">
        <v>19</v>
      </c>
      <c r="R68" s="62"/>
      <c r="S68" s="62"/>
      <c r="T68" s="62"/>
      <c r="U68" s="62"/>
      <c r="V68" s="62"/>
      <c r="W68" s="62"/>
      <c r="X68" s="68" t="s">
        <v>19</v>
      </c>
      <c r="Y68" s="60"/>
      <c r="Z68" s="60"/>
      <c r="AA68" s="12">
        <v>117743</v>
      </c>
    </row>
    <row r="69" spans="3:27">
      <c r="C69" s="64" t="s">
        <v>34</v>
      </c>
      <c r="D69" s="60"/>
      <c r="E69" s="60"/>
      <c r="F69" s="60"/>
      <c r="G69" s="60"/>
      <c r="H69" s="60"/>
      <c r="I69" s="60"/>
      <c r="J69" s="60"/>
      <c r="K69" s="60"/>
      <c r="L69" s="6" t="s">
        <v>19</v>
      </c>
      <c r="M69" s="6" t="s">
        <v>19</v>
      </c>
      <c r="N69" s="6" t="s">
        <v>19</v>
      </c>
      <c r="O69" s="64" t="s">
        <v>19</v>
      </c>
      <c r="P69" s="60"/>
      <c r="Q69" s="65" t="s">
        <v>19</v>
      </c>
      <c r="R69" s="62"/>
      <c r="S69" s="62"/>
      <c r="T69" s="62"/>
      <c r="U69" s="62"/>
      <c r="V69" s="62"/>
      <c r="W69" s="62"/>
      <c r="X69" s="64" t="s">
        <v>19</v>
      </c>
      <c r="Y69" s="60"/>
      <c r="Z69" s="60"/>
      <c r="AA69" s="13" t="s">
        <v>19</v>
      </c>
    </row>
    <row r="70" spans="3:27" ht="49.5" customHeight="1">
      <c r="C70" s="59" t="s">
        <v>77</v>
      </c>
      <c r="D70" s="60"/>
      <c r="E70" s="60"/>
      <c r="F70" s="60"/>
      <c r="G70" s="60"/>
      <c r="H70" s="60"/>
      <c r="I70" s="60"/>
      <c r="J70" s="60"/>
      <c r="K70" s="60"/>
      <c r="L70" s="7" t="s">
        <v>19</v>
      </c>
      <c r="M70" s="7" t="s">
        <v>19</v>
      </c>
      <c r="N70" s="7" t="s">
        <v>19</v>
      </c>
      <c r="O70" s="79" t="s">
        <v>335</v>
      </c>
      <c r="P70" s="60"/>
      <c r="Q70" s="63" t="s">
        <v>336</v>
      </c>
      <c r="R70" s="62"/>
      <c r="S70" s="62"/>
      <c r="T70" s="62"/>
      <c r="U70" s="62"/>
      <c r="V70" s="62"/>
      <c r="W70" s="62"/>
      <c r="X70" s="59" t="s">
        <v>19</v>
      </c>
      <c r="Y70" s="60"/>
      <c r="Z70" s="60"/>
      <c r="AA70" s="14">
        <v>117743</v>
      </c>
    </row>
    <row r="71" spans="3:27" ht="30" customHeight="1">
      <c r="C71" s="68" t="s">
        <v>78</v>
      </c>
      <c r="D71" s="60"/>
      <c r="E71" s="60"/>
      <c r="F71" s="60"/>
      <c r="G71" s="60"/>
      <c r="H71" s="60"/>
      <c r="I71" s="60"/>
      <c r="J71" s="60"/>
      <c r="K71" s="60"/>
      <c r="L71" s="5">
        <v>1120</v>
      </c>
      <c r="M71" s="5">
        <v>1320</v>
      </c>
      <c r="N71" s="5"/>
      <c r="O71" s="68" t="s">
        <v>79</v>
      </c>
      <c r="P71" s="60"/>
      <c r="Q71" s="69" t="s">
        <v>19</v>
      </c>
      <c r="R71" s="62"/>
      <c r="S71" s="62"/>
      <c r="T71" s="62"/>
      <c r="U71" s="62"/>
      <c r="V71" s="62"/>
      <c r="W71" s="62"/>
      <c r="X71" s="68" t="s">
        <v>19</v>
      </c>
      <c r="Y71" s="60"/>
      <c r="Z71" s="60"/>
      <c r="AA71" s="12">
        <v>32048392</v>
      </c>
    </row>
    <row r="72" spans="3:27">
      <c r="C72" s="64" t="s">
        <v>34</v>
      </c>
      <c r="D72" s="60"/>
      <c r="E72" s="60"/>
      <c r="F72" s="60"/>
      <c r="G72" s="60"/>
      <c r="H72" s="60"/>
      <c r="I72" s="60"/>
      <c r="J72" s="60"/>
      <c r="K72" s="60"/>
      <c r="L72" s="6" t="s">
        <v>19</v>
      </c>
      <c r="M72" s="6" t="s">
        <v>19</v>
      </c>
      <c r="N72" s="6" t="s">
        <v>19</v>
      </c>
      <c r="O72" s="64" t="s">
        <v>19</v>
      </c>
      <c r="P72" s="60"/>
      <c r="Q72" s="65" t="s">
        <v>19</v>
      </c>
      <c r="R72" s="62"/>
      <c r="S72" s="62"/>
      <c r="T72" s="62"/>
      <c r="U72" s="62"/>
      <c r="V72" s="62"/>
      <c r="W72" s="62"/>
      <c r="X72" s="64" t="s">
        <v>19</v>
      </c>
      <c r="Y72" s="60"/>
      <c r="Z72" s="60"/>
      <c r="AA72" s="13" t="s">
        <v>19</v>
      </c>
    </row>
    <row r="73" spans="3:27" ht="75" customHeight="1">
      <c r="C73" s="59" t="s">
        <v>80</v>
      </c>
      <c r="D73" s="60"/>
      <c r="E73" s="60"/>
      <c r="F73" s="60"/>
      <c r="G73" s="60"/>
      <c r="H73" s="60"/>
      <c r="I73" s="60"/>
      <c r="J73" s="60"/>
      <c r="K73" s="60"/>
      <c r="L73" s="7" t="s">
        <v>19</v>
      </c>
      <c r="M73" s="7" t="s">
        <v>19</v>
      </c>
      <c r="N73" s="7" t="s">
        <v>19</v>
      </c>
      <c r="O73" s="59" t="s">
        <v>81</v>
      </c>
      <c r="P73" s="60"/>
      <c r="Q73" s="63" t="s">
        <v>337</v>
      </c>
      <c r="R73" s="62"/>
      <c r="S73" s="62"/>
      <c r="T73" s="62"/>
      <c r="U73" s="62"/>
      <c r="V73" s="62"/>
      <c r="W73" s="62"/>
      <c r="X73" s="59" t="s">
        <v>19</v>
      </c>
      <c r="Y73" s="60"/>
      <c r="Z73" s="60"/>
      <c r="AA73" s="14">
        <v>204176</v>
      </c>
    </row>
    <row r="74" spans="3:27" ht="45.75" customHeight="1">
      <c r="C74" s="59" t="s">
        <v>82</v>
      </c>
      <c r="D74" s="60"/>
      <c r="E74" s="60"/>
      <c r="F74" s="60"/>
      <c r="G74" s="60"/>
      <c r="H74" s="60"/>
      <c r="I74" s="60"/>
      <c r="J74" s="60"/>
      <c r="K74" s="60"/>
      <c r="L74" s="7" t="s">
        <v>19</v>
      </c>
      <c r="M74" s="7" t="s">
        <v>19</v>
      </c>
      <c r="N74" s="7" t="s">
        <v>19</v>
      </c>
      <c r="O74" s="59" t="s">
        <v>83</v>
      </c>
      <c r="P74" s="60"/>
      <c r="Q74" s="63" t="s">
        <v>338</v>
      </c>
      <c r="R74" s="62"/>
      <c r="S74" s="62"/>
      <c r="T74" s="62"/>
      <c r="U74" s="62"/>
      <c r="V74" s="62"/>
      <c r="W74" s="62"/>
      <c r="X74" s="59" t="s">
        <v>19</v>
      </c>
      <c r="Y74" s="60"/>
      <c r="Z74" s="60"/>
      <c r="AA74" s="14">
        <v>28309612</v>
      </c>
    </row>
    <row r="75" spans="3:27" ht="87" customHeight="1">
      <c r="C75" s="59" t="s">
        <v>84</v>
      </c>
      <c r="D75" s="60"/>
      <c r="E75" s="60"/>
      <c r="F75" s="60"/>
      <c r="G75" s="60"/>
      <c r="H75" s="60"/>
      <c r="I75" s="60"/>
      <c r="J75" s="60"/>
      <c r="K75" s="60"/>
      <c r="L75" s="7" t="s">
        <v>19</v>
      </c>
      <c r="M75" s="7" t="s">
        <v>19</v>
      </c>
      <c r="N75" s="7" t="s">
        <v>19</v>
      </c>
      <c r="O75" s="59" t="s">
        <v>85</v>
      </c>
      <c r="P75" s="60"/>
      <c r="Q75" s="63" t="s">
        <v>339</v>
      </c>
      <c r="R75" s="62"/>
      <c r="S75" s="62"/>
      <c r="T75" s="62"/>
      <c r="U75" s="62"/>
      <c r="V75" s="62"/>
      <c r="W75" s="62"/>
      <c r="X75" s="59" t="s">
        <v>19</v>
      </c>
      <c r="Y75" s="60"/>
      <c r="Z75" s="60"/>
      <c r="AA75" s="14">
        <v>900000</v>
      </c>
    </row>
    <row r="76" spans="3:27" ht="44.25" customHeight="1">
      <c r="C76" s="59" t="s">
        <v>77</v>
      </c>
      <c r="D76" s="60"/>
      <c r="E76" s="60"/>
      <c r="F76" s="60"/>
      <c r="G76" s="60"/>
      <c r="H76" s="60"/>
      <c r="I76" s="60"/>
      <c r="J76" s="60"/>
      <c r="K76" s="60"/>
      <c r="L76" s="7" t="s">
        <v>19</v>
      </c>
      <c r="M76" s="7" t="s">
        <v>19</v>
      </c>
      <c r="N76" s="7" t="s">
        <v>19</v>
      </c>
      <c r="O76" s="79" t="s">
        <v>335</v>
      </c>
      <c r="P76" s="60"/>
      <c r="Q76" s="63" t="s">
        <v>340</v>
      </c>
      <c r="R76" s="62"/>
      <c r="S76" s="62"/>
      <c r="T76" s="62"/>
      <c r="U76" s="62"/>
      <c r="V76" s="62"/>
      <c r="W76" s="62"/>
      <c r="X76" s="59" t="s">
        <v>19</v>
      </c>
      <c r="Y76" s="60"/>
      <c r="Z76" s="60"/>
      <c r="AA76" s="14">
        <v>2068104</v>
      </c>
    </row>
    <row r="77" spans="3:27" ht="80.25" customHeight="1">
      <c r="C77" s="59" t="s">
        <v>73</v>
      </c>
      <c r="D77" s="60"/>
      <c r="E77" s="60"/>
      <c r="F77" s="60"/>
      <c r="G77" s="60"/>
      <c r="H77" s="60"/>
      <c r="I77" s="60"/>
      <c r="J77" s="60"/>
      <c r="K77" s="60"/>
      <c r="L77" s="7" t="s">
        <v>19</v>
      </c>
      <c r="M77" s="7" t="s">
        <v>19</v>
      </c>
      <c r="N77" s="7" t="s">
        <v>19</v>
      </c>
      <c r="O77" s="59" t="s">
        <v>74</v>
      </c>
      <c r="P77" s="60"/>
      <c r="Q77" s="63" t="s">
        <v>341</v>
      </c>
      <c r="R77" s="62"/>
      <c r="S77" s="62"/>
      <c r="T77" s="62"/>
      <c r="U77" s="62"/>
      <c r="V77" s="62"/>
      <c r="W77" s="62"/>
      <c r="X77" s="59" t="s">
        <v>19</v>
      </c>
      <c r="Y77" s="60"/>
      <c r="Z77" s="60"/>
      <c r="AA77" s="14">
        <v>566500</v>
      </c>
    </row>
    <row r="78" spans="3:27" ht="38.25" customHeight="1">
      <c r="C78" s="68" t="s">
        <v>86</v>
      </c>
      <c r="D78" s="60"/>
      <c r="E78" s="60"/>
      <c r="F78" s="60"/>
      <c r="G78" s="60"/>
      <c r="H78" s="60"/>
      <c r="I78" s="60"/>
      <c r="J78" s="60"/>
      <c r="K78" s="60"/>
      <c r="L78" s="5">
        <v>1120</v>
      </c>
      <c r="M78" s="5">
        <v>1320</v>
      </c>
      <c r="N78" s="5"/>
      <c r="O78" s="68" t="s">
        <v>87</v>
      </c>
      <c r="P78" s="60"/>
      <c r="Q78" s="69" t="s">
        <v>19</v>
      </c>
      <c r="R78" s="62"/>
      <c r="S78" s="62"/>
      <c r="T78" s="62"/>
      <c r="U78" s="62"/>
      <c r="V78" s="62"/>
      <c r="W78" s="62"/>
      <c r="X78" s="68" t="s">
        <v>19</v>
      </c>
      <c r="Y78" s="60"/>
      <c r="Z78" s="60"/>
      <c r="AA78" s="12">
        <v>10232604</v>
      </c>
    </row>
    <row r="79" spans="3:27">
      <c r="C79" s="64" t="s">
        <v>34</v>
      </c>
      <c r="D79" s="60"/>
      <c r="E79" s="60"/>
      <c r="F79" s="60"/>
      <c r="G79" s="60"/>
      <c r="H79" s="60"/>
      <c r="I79" s="60"/>
      <c r="J79" s="60"/>
      <c r="K79" s="60"/>
      <c r="L79" s="6" t="s">
        <v>19</v>
      </c>
      <c r="M79" s="6" t="s">
        <v>19</v>
      </c>
      <c r="N79" s="6" t="s">
        <v>19</v>
      </c>
      <c r="O79" s="64" t="s">
        <v>19</v>
      </c>
      <c r="P79" s="60"/>
      <c r="Q79" s="65" t="s">
        <v>19</v>
      </c>
      <c r="R79" s="62"/>
      <c r="S79" s="62"/>
      <c r="T79" s="62"/>
      <c r="U79" s="62"/>
      <c r="V79" s="62"/>
      <c r="W79" s="62"/>
      <c r="X79" s="64" t="s">
        <v>19</v>
      </c>
      <c r="Y79" s="60"/>
      <c r="Z79" s="60"/>
      <c r="AA79" s="13" t="s">
        <v>19</v>
      </c>
    </row>
    <row r="80" spans="3:27" ht="36.75" customHeight="1">
      <c r="C80" s="59" t="s">
        <v>88</v>
      </c>
      <c r="D80" s="60"/>
      <c r="E80" s="60"/>
      <c r="F80" s="60"/>
      <c r="G80" s="60"/>
      <c r="H80" s="60"/>
      <c r="I80" s="60"/>
      <c r="J80" s="60"/>
      <c r="K80" s="60"/>
      <c r="L80" s="7" t="s">
        <v>19</v>
      </c>
      <c r="M80" s="7" t="s">
        <v>19</v>
      </c>
      <c r="N80" s="7" t="s">
        <v>19</v>
      </c>
      <c r="O80" s="59" t="s">
        <v>89</v>
      </c>
      <c r="P80" s="60"/>
      <c r="Q80" s="63" t="s">
        <v>342</v>
      </c>
      <c r="R80" s="62"/>
      <c r="S80" s="62"/>
      <c r="T80" s="62"/>
      <c r="U80" s="62"/>
      <c r="V80" s="62"/>
      <c r="W80" s="62"/>
      <c r="X80" s="59" t="s">
        <v>19</v>
      </c>
      <c r="Y80" s="60"/>
      <c r="Z80" s="60"/>
      <c r="AA80" s="14">
        <v>90583</v>
      </c>
    </row>
    <row r="81" spans="3:27" ht="51.75" customHeight="1">
      <c r="C81" s="59" t="s">
        <v>90</v>
      </c>
      <c r="D81" s="60"/>
      <c r="E81" s="60"/>
      <c r="F81" s="60"/>
      <c r="G81" s="60"/>
      <c r="H81" s="60"/>
      <c r="I81" s="60"/>
      <c r="J81" s="60"/>
      <c r="K81" s="60"/>
      <c r="L81" s="7" t="s">
        <v>19</v>
      </c>
      <c r="M81" s="7" t="s">
        <v>19</v>
      </c>
      <c r="N81" s="7" t="s">
        <v>19</v>
      </c>
      <c r="O81" s="59" t="s">
        <v>91</v>
      </c>
      <c r="P81" s="60"/>
      <c r="Q81" s="63" t="s">
        <v>92</v>
      </c>
      <c r="R81" s="62"/>
      <c r="S81" s="62"/>
      <c r="T81" s="62"/>
      <c r="U81" s="62"/>
      <c r="V81" s="62"/>
      <c r="W81" s="62"/>
      <c r="X81" s="59" t="s">
        <v>19</v>
      </c>
      <c r="Y81" s="60"/>
      <c r="Z81" s="60"/>
      <c r="AA81" s="14">
        <v>1287500</v>
      </c>
    </row>
    <row r="82" spans="3:27" ht="79.5" customHeight="1">
      <c r="C82" s="59" t="s">
        <v>66</v>
      </c>
      <c r="D82" s="60"/>
      <c r="E82" s="60"/>
      <c r="F82" s="60"/>
      <c r="G82" s="60"/>
      <c r="H82" s="60"/>
      <c r="I82" s="60"/>
      <c r="J82" s="60"/>
      <c r="K82" s="60"/>
      <c r="L82" s="7" t="s">
        <v>19</v>
      </c>
      <c r="M82" s="7" t="s">
        <v>19</v>
      </c>
      <c r="N82" s="7" t="s">
        <v>19</v>
      </c>
      <c r="O82" s="59" t="s">
        <v>67</v>
      </c>
      <c r="P82" s="60"/>
      <c r="Q82" s="61" t="s">
        <v>93</v>
      </c>
      <c r="R82" s="62"/>
      <c r="S82" s="62"/>
      <c r="T82" s="62"/>
      <c r="U82" s="62"/>
      <c r="V82" s="62"/>
      <c r="W82" s="62"/>
      <c r="X82" s="59" t="s">
        <v>19</v>
      </c>
      <c r="Y82" s="60"/>
      <c r="Z82" s="60"/>
      <c r="AA82" s="14">
        <v>1151921</v>
      </c>
    </row>
    <row r="83" spans="3:27" ht="62.25" customHeight="1">
      <c r="C83" s="59" t="s">
        <v>94</v>
      </c>
      <c r="D83" s="60"/>
      <c r="E83" s="60"/>
      <c r="F83" s="60"/>
      <c r="G83" s="60"/>
      <c r="H83" s="60"/>
      <c r="I83" s="60"/>
      <c r="J83" s="60"/>
      <c r="K83" s="60"/>
      <c r="L83" s="7" t="s">
        <v>19</v>
      </c>
      <c r="M83" s="7" t="s">
        <v>19</v>
      </c>
      <c r="N83" s="7" t="s">
        <v>19</v>
      </c>
      <c r="O83" s="59" t="s">
        <v>95</v>
      </c>
      <c r="P83" s="60"/>
      <c r="Q83" s="61" t="s">
        <v>96</v>
      </c>
      <c r="R83" s="62"/>
      <c r="S83" s="62"/>
      <c r="T83" s="62"/>
      <c r="U83" s="62"/>
      <c r="V83" s="62"/>
      <c r="W83" s="62"/>
      <c r="X83" s="59" t="s">
        <v>19</v>
      </c>
      <c r="Y83" s="60"/>
      <c r="Z83" s="60"/>
      <c r="AA83" s="14">
        <v>4828000</v>
      </c>
    </row>
    <row r="84" spans="3:27" ht="111.75" customHeight="1">
      <c r="C84" s="59" t="s">
        <v>77</v>
      </c>
      <c r="D84" s="60"/>
      <c r="E84" s="60"/>
      <c r="F84" s="60"/>
      <c r="G84" s="60"/>
      <c r="H84" s="60"/>
      <c r="I84" s="60"/>
      <c r="J84" s="60"/>
      <c r="K84" s="60"/>
      <c r="L84" s="7" t="s">
        <v>19</v>
      </c>
      <c r="M84" s="7" t="s">
        <v>19</v>
      </c>
      <c r="N84" s="7" t="s">
        <v>19</v>
      </c>
      <c r="O84" s="79" t="s">
        <v>335</v>
      </c>
      <c r="P84" s="60"/>
      <c r="Q84" s="61" t="s">
        <v>97</v>
      </c>
      <c r="R84" s="62"/>
      <c r="S84" s="62"/>
      <c r="T84" s="62"/>
      <c r="U84" s="62"/>
      <c r="V84" s="62"/>
      <c r="W84" s="62"/>
      <c r="X84" s="59" t="s">
        <v>19</v>
      </c>
      <c r="Y84" s="60"/>
      <c r="Z84" s="60"/>
      <c r="AA84" s="14">
        <v>1874600</v>
      </c>
    </row>
    <row r="85" spans="3:27" ht="72.75" customHeight="1">
      <c r="C85" s="59" t="s">
        <v>98</v>
      </c>
      <c r="D85" s="60"/>
      <c r="E85" s="60"/>
      <c r="F85" s="60"/>
      <c r="G85" s="60"/>
      <c r="H85" s="60"/>
      <c r="I85" s="60"/>
      <c r="J85" s="60"/>
      <c r="K85" s="60"/>
      <c r="L85" s="7" t="s">
        <v>19</v>
      </c>
      <c r="M85" s="7" t="s">
        <v>19</v>
      </c>
      <c r="N85" s="7" t="s">
        <v>19</v>
      </c>
      <c r="O85" s="59" t="s">
        <v>99</v>
      </c>
      <c r="P85" s="60"/>
      <c r="Q85" s="61" t="s">
        <v>100</v>
      </c>
      <c r="R85" s="62"/>
      <c r="S85" s="62"/>
      <c r="T85" s="62"/>
      <c r="U85" s="62"/>
      <c r="V85" s="62"/>
      <c r="W85" s="62"/>
      <c r="X85" s="59" t="s">
        <v>19</v>
      </c>
      <c r="Y85" s="60"/>
      <c r="Z85" s="60"/>
      <c r="AA85" s="14">
        <v>1000000</v>
      </c>
    </row>
    <row r="86" spans="3:27" ht="30" customHeight="1">
      <c r="C86" s="68" t="s">
        <v>101</v>
      </c>
      <c r="D86" s="60"/>
      <c r="E86" s="60"/>
      <c r="F86" s="60"/>
      <c r="G86" s="60"/>
      <c r="H86" s="60"/>
      <c r="I86" s="60"/>
      <c r="J86" s="60"/>
      <c r="K86" s="60"/>
      <c r="L86" s="5">
        <v>1120</v>
      </c>
      <c r="M86" s="5">
        <v>1320</v>
      </c>
      <c r="N86" s="5"/>
      <c r="O86" s="68" t="s">
        <v>102</v>
      </c>
      <c r="P86" s="60"/>
      <c r="Q86" s="69" t="s">
        <v>19</v>
      </c>
      <c r="R86" s="62"/>
      <c r="S86" s="62"/>
      <c r="T86" s="62"/>
      <c r="U86" s="62"/>
      <c r="V86" s="62"/>
      <c r="W86" s="62"/>
      <c r="X86" s="68" t="s">
        <v>19</v>
      </c>
      <c r="Y86" s="60"/>
      <c r="Z86" s="60"/>
      <c r="AA86" s="12">
        <v>25606288</v>
      </c>
    </row>
    <row r="87" spans="3:27">
      <c r="C87" s="64" t="s">
        <v>34</v>
      </c>
      <c r="D87" s="60"/>
      <c r="E87" s="60"/>
      <c r="F87" s="60"/>
      <c r="G87" s="60"/>
      <c r="H87" s="60"/>
      <c r="I87" s="60"/>
      <c r="J87" s="60"/>
      <c r="K87" s="60"/>
      <c r="L87" s="6" t="s">
        <v>19</v>
      </c>
      <c r="M87" s="6" t="s">
        <v>19</v>
      </c>
      <c r="N87" s="6" t="s">
        <v>19</v>
      </c>
      <c r="O87" s="64" t="s">
        <v>19</v>
      </c>
      <c r="P87" s="60"/>
      <c r="Q87" s="65" t="s">
        <v>19</v>
      </c>
      <c r="R87" s="62"/>
      <c r="S87" s="62"/>
      <c r="T87" s="62"/>
      <c r="U87" s="62"/>
      <c r="V87" s="62"/>
      <c r="W87" s="62"/>
      <c r="X87" s="64" t="s">
        <v>19</v>
      </c>
      <c r="Y87" s="60"/>
      <c r="Z87" s="60"/>
      <c r="AA87" s="13" t="s">
        <v>19</v>
      </c>
    </row>
    <row r="88" spans="3:27" ht="41.25" customHeight="1">
      <c r="C88" s="59" t="s">
        <v>88</v>
      </c>
      <c r="D88" s="60"/>
      <c r="E88" s="60"/>
      <c r="F88" s="60"/>
      <c r="G88" s="60"/>
      <c r="H88" s="60"/>
      <c r="I88" s="60"/>
      <c r="J88" s="60"/>
      <c r="K88" s="60"/>
      <c r="L88" s="7" t="s">
        <v>19</v>
      </c>
      <c r="M88" s="7" t="s">
        <v>19</v>
      </c>
      <c r="N88" s="7" t="s">
        <v>19</v>
      </c>
      <c r="O88" s="59" t="s">
        <v>89</v>
      </c>
      <c r="P88" s="60"/>
      <c r="Q88" s="63" t="s">
        <v>343</v>
      </c>
      <c r="R88" s="62"/>
      <c r="S88" s="62"/>
      <c r="T88" s="62"/>
      <c r="U88" s="62"/>
      <c r="V88" s="62"/>
      <c r="W88" s="62"/>
      <c r="X88" s="59" t="s">
        <v>19</v>
      </c>
      <c r="Y88" s="60"/>
      <c r="Z88" s="60"/>
      <c r="AA88" s="14">
        <v>268076</v>
      </c>
    </row>
    <row r="89" spans="3:27" ht="60.75" customHeight="1">
      <c r="C89" s="59" t="s">
        <v>66</v>
      </c>
      <c r="D89" s="60"/>
      <c r="E89" s="60"/>
      <c r="F89" s="60"/>
      <c r="G89" s="60"/>
      <c r="H89" s="60"/>
      <c r="I89" s="60"/>
      <c r="J89" s="60"/>
      <c r="K89" s="60"/>
      <c r="L89" s="7" t="s">
        <v>19</v>
      </c>
      <c r="M89" s="7" t="s">
        <v>19</v>
      </c>
      <c r="N89" s="7" t="s">
        <v>19</v>
      </c>
      <c r="O89" s="59" t="s">
        <v>67</v>
      </c>
      <c r="P89" s="60"/>
      <c r="Q89" s="63" t="s">
        <v>344</v>
      </c>
      <c r="R89" s="62"/>
      <c r="S89" s="62"/>
      <c r="T89" s="62"/>
      <c r="U89" s="62"/>
      <c r="V89" s="62"/>
      <c r="W89" s="62"/>
      <c r="X89" s="59" t="s">
        <v>19</v>
      </c>
      <c r="Y89" s="60"/>
      <c r="Z89" s="60"/>
      <c r="AA89" s="14">
        <v>4260712</v>
      </c>
    </row>
    <row r="90" spans="3:27" ht="34.5" customHeight="1">
      <c r="C90" s="59" t="s">
        <v>94</v>
      </c>
      <c r="D90" s="60"/>
      <c r="E90" s="60"/>
      <c r="F90" s="60"/>
      <c r="G90" s="60"/>
      <c r="H90" s="60"/>
      <c r="I90" s="60"/>
      <c r="J90" s="60"/>
      <c r="K90" s="60"/>
      <c r="L90" s="7" t="s">
        <v>19</v>
      </c>
      <c r="M90" s="7" t="s">
        <v>19</v>
      </c>
      <c r="N90" s="7" t="s">
        <v>19</v>
      </c>
      <c r="O90" s="59" t="s">
        <v>95</v>
      </c>
      <c r="P90" s="60"/>
      <c r="Q90" s="63" t="s">
        <v>345</v>
      </c>
      <c r="R90" s="62"/>
      <c r="S90" s="62"/>
      <c r="T90" s="62"/>
      <c r="U90" s="62"/>
      <c r="V90" s="62"/>
      <c r="W90" s="62"/>
      <c r="X90" s="59" t="s">
        <v>19</v>
      </c>
      <c r="Y90" s="60"/>
      <c r="Z90" s="60"/>
      <c r="AA90" s="14">
        <v>19730000</v>
      </c>
    </row>
    <row r="91" spans="3:27" ht="72.75" customHeight="1">
      <c r="C91" s="59" t="s">
        <v>73</v>
      </c>
      <c r="D91" s="60"/>
      <c r="E91" s="60"/>
      <c r="F91" s="60"/>
      <c r="G91" s="60"/>
      <c r="H91" s="60"/>
      <c r="I91" s="60"/>
      <c r="J91" s="60"/>
      <c r="K91" s="60"/>
      <c r="L91" s="7" t="s">
        <v>19</v>
      </c>
      <c r="M91" s="7" t="s">
        <v>19</v>
      </c>
      <c r="N91" s="7" t="s">
        <v>19</v>
      </c>
      <c r="O91" s="59" t="s">
        <v>74</v>
      </c>
      <c r="P91" s="60"/>
      <c r="Q91" s="63" t="s">
        <v>346</v>
      </c>
      <c r="R91" s="62"/>
      <c r="S91" s="62"/>
      <c r="T91" s="62"/>
      <c r="U91" s="62"/>
      <c r="V91" s="62"/>
      <c r="W91" s="62"/>
      <c r="X91" s="59" t="s">
        <v>19</v>
      </c>
      <c r="Y91" s="60"/>
      <c r="Z91" s="60"/>
      <c r="AA91" s="14">
        <v>1347500</v>
      </c>
    </row>
    <row r="92" spans="3:27">
      <c r="C92" s="66" t="s">
        <v>103</v>
      </c>
      <c r="D92" s="60"/>
      <c r="E92" s="60"/>
      <c r="F92" s="60"/>
      <c r="G92" s="60"/>
      <c r="H92" s="60"/>
      <c r="I92" s="60"/>
      <c r="J92" s="60"/>
      <c r="K92" s="60"/>
      <c r="L92" s="4" t="s">
        <v>19</v>
      </c>
      <c r="M92" s="4" t="s">
        <v>19</v>
      </c>
      <c r="N92" s="4" t="s">
        <v>19</v>
      </c>
      <c r="O92" s="66" t="s">
        <v>104</v>
      </c>
      <c r="P92" s="60"/>
      <c r="Q92" s="67" t="s">
        <v>19</v>
      </c>
      <c r="R92" s="62"/>
      <c r="S92" s="62"/>
      <c r="T92" s="62"/>
      <c r="U92" s="62"/>
      <c r="V92" s="62"/>
      <c r="W92" s="62"/>
      <c r="X92" s="66" t="s">
        <v>19</v>
      </c>
      <c r="Y92" s="60"/>
      <c r="Z92" s="60"/>
      <c r="AA92" s="11">
        <v>62506898</v>
      </c>
    </row>
    <row r="93" spans="3:27" ht="15.75" customHeight="1">
      <c r="C93" s="68" t="s">
        <v>105</v>
      </c>
      <c r="D93" s="60"/>
      <c r="E93" s="60"/>
      <c r="F93" s="60"/>
      <c r="G93" s="60"/>
      <c r="H93" s="60"/>
      <c r="I93" s="60"/>
      <c r="J93" s="60"/>
      <c r="K93" s="60"/>
      <c r="L93" s="5">
        <v>1120</v>
      </c>
      <c r="M93" s="5">
        <v>1320</v>
      </c>
      <c r="N93" s="5"/>
      <c r="O93" s="68" t="s">
        <v>106</v>
      </c>
      <c r="P93" s="60"/>
      <c r="Q93" s="69" t="s">
        <v>19</v>
      </c>
      <c r="R93" s="62"/>
      <c r="S93" s="62"/>
      <c r="T93" s="62"/>
      <c r="U93" s="62"/>
      <c r="V93" s="62"/>
      <c r="W93" s="62"/>
      <c r="X93" s="68" t="s">
        <v>19</v>
      </c>
      <c r="Y93" s="60"/>
      <c r="Z93" s="60"/>
      <c r="AA93" s="12">
        <v>283184</v>
      </c>
    </row>
    <row r="94" spans="3:27">
      <c r="C94" s="64" t="s">
        <v>34</v>
      </c>
      <c r="D94" s="60"/>
      <c r="E94" s="60"/>
      <c r="F94" s="60"/>
      <c r="G94" s="60"/>
      <c r="H94" s="60"/>
      <c r="I94" s="60"/>
      <c r="J94" s="60"/>
      <c r="K94" s="60"/>
      <c r="L94" s="6" t="s">
        <v>19</v>
      </c>
      <c r="M94" s="6" t="s">
        <v>19</v>
      </c>
      <c r="N94" s="6" t="s">
        <v>19</v>
      </c>
      <c r="O94" s="64" t="s">
        <v>19</v>
      </c>
      <c r="P94" s="60"/>
      <c r="Q94" s="65" t="s">
        <v>19</v>
      </c>
      <c r="R94" s="62"/>
      <c r="S94" s="62"/>
      <c r="T94" s="62"/>
      <c r="U94" s="62"/>
      <c r="V94" s="62"/>
      <c r="W94" s="62"/>
      <c r="X94" s="64" t="s">
        <v>19</v>
      </c>
      <c r="Y94" s="60"/>
      <c r="Z94" s="60"/>
      <c r="AA94" s="13" t="s">
        <v>19</v>
      </c>
    </row>
    <row r="95" spans="3:27" ht="50.25" customHeight="1">
      <c r="C95" s="59" t="s">
        <v>77</v>
      </c>
      <c r="D95" s="60"/>
      <c r="E95" s="60"/>
      <c r="F95" s="60"/>
      <c r="G95" s="60"/>
      <c r="H95" s="60"/>
      <c r="I95" s="60"/>
      <c r="J95" s="60"/>
      <c r="K95" s="60"/>
      <c r="L95" s="7" t="s">
        <v>19</v>
      </c>
      <c r="M95" s="7" t="s">
        <v>19</v>
      </c>
      <c r="N95" s="7" t="s">
        <v>19</v>
      </c>
      <c r="O95" s="79" t="s">
        <v>335</v>
      </c>
      <c r="P95" s="60"/>
      <c r="Q95" s="63" t="s">
        <v>347</v>
      </c>
      <c r="R95" s="62"/>
      <c r="S95" s="62"/>
      <c r="T95" s="62"/>
      <c r="U95" s="62"/>
      <c r="V95" s="62"/>
      <c r="W95" s="62"/>
      <c r="X95" s="59" t="s">
        <v>19</v>
      </c>
      <c r="Y95" s="60"/>
      <c r="Z95" s="60"/>
      <c r="AA95" s="14">
        <v>83184</v>
      </c>
    </row>
    <row r="96" spans="3:27" ht="45" customHeight="1">
      <c r="C96" s="59" t="s">
        <v>59</v>
      </c>
      <c r="D96" s="60"/>
      <c r="E96" s="60"/>
      <c r="F96" s="60"/>
      <c r="G96" s="60"/>
      <c r="H96" s="60"/>
      <c r="I96" s="60"/>
      <c r="J96" s="60"/>
      <c r="K96" s="60"/>
      <c r="L96" s="7" t="s">
        <v>19</v>
      </c>
      <c r="M96" s="7" t="s">
        <v>19</v>
      </c>
      <c r="N96" s="7" t="s">
        <v>19</v>
      </c>
      <c r="O96" s="59" t="s">
        <v>60</v>
      </c>
      <c r="P96" s="60"/>
      <c r="Q96" s="63" t="s">
        <v>348</v>
      </c>
      <c r="R96" s="62"/>
      <c r="S96" s="62"/>
      <c r="T96" s="62"/>
      <c r="U96" s="62"/>
      <c r="V96" s="62"/>
      <c r="W96" s="62"/>
      <c r="X96" s="59" t="s">
        <v>19</v>
      </c>
      <c r="Y96" s="60"/>
      <c r="Z96" s="60"/>
      <c r="AA96" s="14">
        <v>200000</v>
      </c>
    </row>
    <row r="97" spans="3:27" ht="30" customHeight="1">
      <c r="C97" s="68" t="s">
        <v>107</v>
      </c>
      <c r="D97" s="60"/>
      <c r="E97" s="60"/>
      <c r="F97" s="60"/>
      <c r="G97" s="60"/>
      <c r="H97" s="60"/>
      <c r="I97" s="60"/>
      <c r="J97" s="60"/>
      <c r="K97" s="60"/>
      <c r="L97" s="5">
        <v>1120</v>
      </c>
      <c r="M97" s="5">
        <v>1320</v>
      </c>
      <c r="N97" s="5"/>
      <c r="O97" s="68" t="s">
        <v>108</v>
      </c>
      <c r="P97" s="60"/>
      <c r="Q97" s="69" t="s">
        <v>19</v>
      </c>
      <c r="R97" s="62"/>
      <c r="S97" s="62"/>
      <c r="T97" s="62"/>
      <c r="U97" s="62"/>
      <c r="V97" s="62"/>
      <c r="W97" s="62"/>
      <c r="X97" s="68" t="s">
        <v>19</v>
      </c>
      <c r="Y97" s="60"/>
      <c r="Z97" s="60"/>
      <c r="AA97" s="12">
        <v>74153</v>
      </c>
    </row>
    <row r="98" spans="3:27">
      <c r="C98" s="64" t="s">
        <v>34</v>
      </c>
      <c r="D98" s="60"/>
      <c r="E98" s="60"/>
      <c r="F98" s="60"/>
      <c r="G98" s="60"/>
      <c r="H98" s="60"/>
      <c r="I98" s="60"/>
      <c r="J98" s="60"/>
      <c r="K98" s="60"/>
      <c r="L98" s="6" t="s">
        <v>19</v>
      </c>
      <c r="M98" s="6" t="s">
        <v>19</v>
      </c>
      <c r="N98" s="6" t="s">
        <v>19</v>
      </c>
      <c r="O98" s="64" t="s">
        <v>19</v>
      </c>
      <c r="P98" s="60"/>
      <c r="Q98" s="65" t="s">
        <v>19</v>
      </c>
      <c r="R98" s="62"/>
      <c r="S98" s="62"/>
      <c r="T98" s="62"/>
      <c r="U98" s="62"/>
      <c r="V98" s="62"/>
      <c r="W98" s="62"/>
      <c r="X98" s="64" t="s">
        <v>19</v>
      </c>
      <c r="Y98" s="60"/>
      <c r="Z98" s="60"/>
      <c r="AA98" s="13" t="s">
        <v>19</v>
      </c>
    </row>
    <row r="99" spans="3:27" ht="37.5" customHeight="1">
      <c r="C99" s="59" t="s">
        <v>88</v>
      </c>
      <c r="D99" s="60"/>
      <c r="E99" s="60"/>
      <c r="F99" s="60"/>
      <c r="G99" s="60"/>
      <c r="H99" s="60"/>
      <c r="I99" s="60"/>
      <c r="J99" s="60"/>
      <c r="K99" s="60"/>
      <c r="L99" s="7" t="s">
        <v>19</v>
      </c>
      <c r="M99" s="7" t="s">
        <v>19</v>
      </c>
      <c r="N99" s="7" t="s">
        <v>19</v>
      </c>
      <c r="O99" s="59" t="s">
        <v>89</v>
      </c>
      <c r="P99" s="60"/>
      <c r="Q99" s="63" t="s">
        <v>349</v>
      </c>
      <c r="R99" s="62"/>
      <c r="S99" s="62"/>
      <c r="T99" s="62"/>
      <c r="U99" s="62"/>
      <c r="V99" s="62"/>
      <c r="W99" s="62"/>
      <c r="X99" s="59" t="s">
        <v>19</v>
      </c>
      <c r="Y99" s="60"/>
      <c r="Z99" s="60"/>
      <c r="AA99" s="14">
        <v>24153</v>
      </c>
    </row>
    <row r="100" spans="3:27" ht="89.25" customHeight="1">
      <c r="C100" s="59" t="s">
        <v>84</v>
      </c>
      <c r="D100" s="60"/>
      <c r="E100" s="60"/>
      <c r="F100" s="60"/>
      <c r="G100" s="60"/>
      <c r="H100" s="60"/>
      <c r="I100" s="60"/>
      <c r="J100" s="60"/>
      <c r="K100" s="60"/>
      <c r="L100" s="7" t="s">
        <v>19</v>
      </c>
      <c r="M100" s="7" t="s">
        <v>19</v>
      </c>
      <c r="N100" s="7" t="s">
        <v>19</v>
      </c>
      <c r="O100" s="59" t="s">
        <v>85</v>
      </c>
      <c r="P100" s="60"/>
      <c r="Q100" s="61" t="s">
        <v>109</v>
      </c>
      <c r="R100" s="62"/>
      <c r="S100" s="62"/>
      <c r="T100" s="62"/>
      <c r="U100" s="62"/>
      <c r="V100" s="62"/>
      <c r="W100" s="62"/>
      <c r="X100" s="59" t="s">
        <v>19</v>
      </c>
      <c r="Y100" s="60"/>
      <c r="Z100" s="60"/>
      <c r="AA100" s="14">
        <v>50000</v>
      </c>
    </row>
    <row r="101" spans="3:27" ht="29.25" customHeight="1">
      <c r="C101" s="68" t="s">
        <v>110</v>
      </c>
      <c r="D101" s="60"/>
      <c r="E101" s="60"/>
      <c r="F101" s="60"/>
      <c r="G101" s="60"/>
      <c r="H101" s="60"/>
      <c r="I101" s="60"/>
      <c r="J101" s="60"/>
      <c r="K101" s="60"/>
      <c r="L101" s="5">
        <v>1120</v>
      </c>
      <c r="M101" s="5">
        <v>1320</v>
      </c>
      <c r="N101" s="5"/>
      <c r="O101" s="68" t="s">
        <v>111</v>
      </c>
      <c r="P101" s="60"/>
      <c r="Q101" s="69" t="s">
        <v>19</v>
      </c>
      <c r="R101" s="62"/>
      <c r="S101" s="62"/>
      <c r="T101" s="62"/>
      <c r="U101" s="62"/>
      <c r="V101" s="62"/>
      <c r="W101" s="62"/>
      <c r="X101" s="68" t="s">
        <v>19</v>
      </c>
      <c r="Y101" s="60"/>
      <c r="Z101" s="60"/>
      <c r="AA101" s="12">
        <v>55173162</v>
      </c>
    </row>
    <row r="102" spans="3:27">
      <c r="C102" s="64" t="s">
        <v>34</v>
      </c>
      <c r="D102" s="60"/>
      <c r="E102" s="60"/>
      <c r="F102" s="60"/>
      <c r="G102" s="60"/>
      <c r="H102" s="60"/>
      <c r="I102" s="60"/>
      <c r="J102" s="60"/>
      <c r="K102" s="60"/>
      <c r="L102" s="6" t="s">
        <v>19</v>
      </c>
      <c r="M102" s="6" t="s">
        <v>19</v>
      </c>
      <c r="N102" s="6" t="s">
        <v>19</v>
      </c>
      <c r="O102" s="64" t="s">
        <v>19</v>
      </c>
      <c r="P102" s="60"/>
      <c r="Q102" s="65" t="s">
        <v>19</v>
      </c>
      <c r="R102" s="62"/>
      <c r="S102" s="62"/>
      <c r="T102" s="62"/>
      <c r="U102" s="62"/>
      <c r="V102" s="62"/>
      <c r="W102" s="62"/>
      <c r="X102" s="64" t="s">
        <v>19</v>
      </c>
      <c r="Y102" s="60"/>
      <c r="Z102" s="60"/>
      <c r="AA102" s="13" t="s">
        <v>19</v>
      </c>
    </row>
    <row r="103" spans="3:27" ht="33" customHeight="1">
      <c r="C103" s="59" t="s">
        <v>112</v>
      </c>
      <c r="D103" s="60"/>
      <c r="E103" s="60"/>
      <c r="F103" s="60"/>
      <c r="G103" s="60"/>
      <c r="H103" s="60"/>
      <c r="I103" s="60"/>
      <c r="J103" s="60"/>
      <c r="K103" s="60"/>
      <c r="L103" s="7" t="s">
        <v>19</v>
      </c>
      <c r="M103" s="7" t="s">
        <v>19</v>
      </c>
      <c r="N103" s="7" t="s">
        <v>19</v>
      </c>
      <c r="O103" s="59" t="s">
        <v>113</v>
      </c>
      <c r="P103" s="60"/>
      <c r="Q103" s="63" t="s">
        <v>350</v>
      </c>
      <c r="R103" s="62"/>
      <c r="S103" s="62"/>
      <c r="T103" s="62"/>
      <c r="U103" s="62"/>
      <c r="V103" s="62"/>
      <c r="W103" s="62"/>
      <c r="X103" s="59" t="s">
        <v>19</v>
      </c>
      <c r="Y103" s="60"/>
      <c r="Z103" s="60"/>
      <c r="AA103" s="14">
        <v>200000</v>
      </c>
    </row>
    <row r="104" spans="3:27" ht="31.5" customHeight="1">
      <c r="C104" s="59" t="s">
        <v>55</v>
      </c>
      <c r="D104" s="60"/>
      <c r="E104" s="60"/>
      <c r="F104" s="60"/>
      <c r="G104" s="60"/>
      <c r="H104" s="60"/>
      <c r="I104" s="60"/>
      <c r="J104" s="60"/>
      <c r="K104" s="60"/>
      <c r="L104" s="7" t="s">
        <v>19</v>
      </c>
      <c r="M104" s="7" t="s">
        <v>19</v>
      </c>
      <c r="N104" s="7" t="s">
        <v>19</v>
      </c>
      <c r="O104" s="59" t="s">
        <v>56</v>
      </c>
      <c r="P104" s="60"/>
      <c r="Q104" s="63" t="s">
        <v>351</v>
      </c>
      <c r="R104" s="62"/>
      <c r="S104" s="62"/>
      <c r="T104" s="62"/>
      <c r="U104" s="62"/>
      <c r="V104" s="62"/>
      <c r="W104" s="62"/>
      <c r="X104" s="59" t="s">
        <v>19</v>
      </c>
      <c r="Y104" s="60"/>
      <c r="Z104" s="60"/>
      <c r="AA104" s="14">
        <v>56782</v>
      </c>
    </row>
    <row r="105" spans="3:27" ht="39" customHeight="1">
      <c r="C105" s="59" t="s">
        <v>45</v>
      </c>
      <c r="D105" s="60"/>
      <c r="E105" s="60"/>
      <c r="F105" s="60"/>
      <c r="G105" s="60"/>
      <c r="H105" s="60"/>
      <c r="I105" s="60"/>
      <c r="J105" s="60"/>
      <c r="K105" s="60"/>
      <c r="L105" s="7" t="s">
        <v>19</v>
      </c>
      <c r="M105" s="7" t="s">
        <v>19</v>
      </c>
      <c r="N105" s="7" t="s">
        <v>19</v>
      </c>
      <c r="O105" s="59" t="s">
        <v>46</v>
      </c>
      <c r="P105" s="60"/>
      <c r="Q105" s="63" t="s">
        <v>352</v>
      </c>
      <c r="R105" s="62"/>
      <c r="S105" s="62"/>
      <c r="T105" s="62"/>
      <c r="U105" s="62"/>
      <c r="V105" s="62"/>
      <c r="W105" s="62"/>
      <c r="X105" s="59" t="s">
        <v>19</v>
      </c>
      <c r="Y105" s="60"/>
      <c r="Z105" s="60"/>
      <c r="AA105" s="14">
        <v>116380</v>
      </c>
    </row>
    <row r="106" spans="3:27" ht="81" customHeight="1">
      <c r="C106" s="59" t="s">
        <v>70</v>
      </c>
      <c r="D106" s="60"/>
      <c r="E106" s="60"/>
      <c r="F106" s="60"/>
      <c r="G106" s="60"/>
      <c r="H106" s="60"/>
      <c r="I106" s="60"/>
      <c r="J106" s="60"/>
      <c r="K106" s="60"/>
      <c r="L106" s="7" t="s">
        <v>19</v>
      </c>
      <c r="M106" s="7" t="s">
        <v>19</v>
      </c>
      <c r="N106" s="7" t="s">
        <v>19</v>
      </c>
      <c r="O106" s="59" t="s">
        <v>71</v>
      </c>
      <c r="P106" s="60"/>
      <c r="Q106" s="63" t="s">
        <v>353</v>
      </c>
      <c r="R106" s="62"/>
      <c r="S106" s="62"/>
      <c r="T106" s="62"/>
      <c r="U106" s="62"/>
      <c r="V106" s="62"/>
      <c r="W106" s="62"/>
      <c r="X106" s="59" t="s">
        <v>19</v>
      </c>
      <c r="Y106" s="60"/>
      <c r="Z106" s="60"/>
      <c r="AA106" s="14">
        <v>300000</v>
      </c>
    </row>
    <row r="107" spans="3:27" ht="40.5" customHeight="1">
      <c r="C107" s="59" t="s">
        <v>114</v>
      </c>
      <c r="D107" s="60"/>
      <c r="E107" s="60"/>
      <c r="F107" s="60"/>
      <c r="G107" s="60"/>
      <c r="H107" s="60"/>
      <c r="I107" s="60"/>
      <c r="J107" s="60"/>
      <c r="K107" s="60"/>
      <c r="L107" s="7" t="s">
        <v>19</v>
      </c>
      <c r="M107" s="7" t="s">
        <v>19</v>
      </c>
      <c r="N107" s="7" t="s">
        <v>19</v>
      </c>
      <c r="O107" s="59" t="s">
        <v>115</v>
      </c>
      <c r="P107" s="60"/>
      <c r="Q107" s="63" t="s">
        <v>354</v>
      </c>
      <c r="R107" s="62"/>
      <c r="S107" s="62"/>
      <c r="T107" s="62"/>
      <c r="U107" s="62"/>
      <c r="V107" s="62"/>
      <c r="W107" s="62"/>
      <c r="X107" s="59" t="s">
        <v>19</v>
      </c>
      <c r="Y107" s="60"/>
      <c r="Z107" s="60"/>
      <c r="AA107" s="14">
        <v>54500000</v>
      </c>
    </row>
    <row r="108" spans="3:27">
      <c r="C108" s="68" t="s">
        <v>116</v>
      </c>
      <c r="D108" s="60"/>
      <c r="E108" s="60"/>
      <c r="F108" s="60"/>
      <c r="G108" s="60"/>
      <c r="H108" s="60"/>
      <c r="I108" s="60"/>
      <c r="J108" s="60"/>
      <c r="K108" s="60"/>
      <c r="L108" s="5">
        <v>1120</v>
      </c>
      <c r="M108" s="5">
        <v>1320</v>
      </c>
      <c r="N108" s="5"/>
      <c r="O108" s="68" t="s">
        <v>117</v>
      </c>
      <c r="P108" s="60"/>
      <c r="Q108" s="69" t="s">
        <v>19</v>
      </c>
      <c r="R108" s="62"/>
      <c r="S108" s="62"/>
      <c r="T108" s="62"/>
      <c r="U108" s="62"/>
      <c r="V108" s="62"/>
      <c r="W108" s="62"/>
      <c r="X108" s="68" t="s">
        <v>19</v>
      </c>
      <c r="Y108" s="60"/>
      <c r="Z108" s="60"/>
      <c r="AA108" s="12">
        <v>333110</v>
      </c>
    </row>
    <row r="109" spans="3:27">
      <c r="C109" s="64" t="s">
        <v>34</v>
      </c>
      <c r="D109" s="60"/>
      <c r="E109" s="60"/>
      <c r="F109" s="60"/>
      <c r="G109" s="60"/>
      <c r="H109" s="60"/>
      <c r="I109" s="60"/>
      <c r="J109" s="60"/>
      <c r="K109" s="60"/>
      <c r="L109" s="6" t="s">
        <v>19</v>
      </c>
      <c r="M109" s="6" t="s">
        <v>19</v>
      </c>
      <c r="N109" s="6" t="s">
        <v>19</v>
      </c>
      <c r="O109" s="64" t="s">
        <v>19</v>
      </c>
      <c r="P109" s="60"/>
      <c r="Q109" s="65" t="s">
        <v>19</v>
      </c>
      <c r="R109" s="62"/>
      <c r="S109" s="62"/>
      <c r="T109" s="62"/>
      <c r="U109" s="62"/>
      <c r="V109" s="62"/>
      <c r="W109" s="62"/>
      <c r="X109" s="64" t="s">
        <v>19</v>
      </c>
      <c r="Y109" s="60"/>
      <c r="Z109" s="60"/>
      <c r="AA109" s="13" t="s">
        <v>19</v>
      </c>
    </row>
    <row r="110" spans="3:27" ht="50.25" customHeight="1">
      <c r="C110" s="59" t="s">
        <v>88</v>
      </c>
      <c r="D110" s="60"/>
      <c r="E110" s="60"/>
      <c r="F110" s="60"/>
      <c r="G110" s="60"/>
      <c r="H110" s="60"/>
      <c r="I110" s="60"/>
      <c r="J110" s="60"/>
      <c r="K110" s="60"/>
      <c r="L110" s="7" t="s">
        <v>19</v>
      </c>
      <c r="M110" s="7" t="s">
        <v>19</v>
      </c>
      <c r="N110" s="7" t="s">
        <v>19</v>
      </c>
      <c r="O110" s="59" t="s">
        <v>89</v>
      </c>
      <c r="P110" s="60"/>
      <c r="Q110" s="63" t="s">
        <v>355</v>
      </c>
      <c r="R110" s="62"/>
      <c r="S110" s="62"/>
      <c r="T110" s="62"/>
      <c r="U110" s="62"/>
      <c r="V110" s="62"/>
      <c r="W110" s="62"/>
      <c r="X110" s="59" t="s">
        <v>19</v>
      </c>
      <c r="Y110" s="60"/>
      <c r="Z110" s="60"/>
      <c r="AA110" s="14">
        <v>333110</v>
      </c>
    </row>
    <row r="111" spans="3:27" ht="33.75" customHeight="1">
      <c r="C111" s="68" t="s">
        <v>118</v>
      </c>
      <c r="D111" s="60"/>
      <c r="E111" s="60"/>
      <c r="F111" s="60"/>
      <c r="G111" s="60"/>
      <c r="H111" s="60"/>
      <c r="I111" s="60"/>
      <c r="J111" s="60"/>
      <c r="K111" s="60"/>
      <c r="L111" s="5">
        <v>1120</v>
      </c>
      <c r="M111" s="5">
        <v>1320</v>
      </c>
      <c r="N111" s="5"/>
      <c r="O111" s="68" t="s">
        <v>119</v>
      </c>
      <c r="P111" s="60"/>
      <c r="Q111" s="69" t="s">
        <v>19</v>
      </c>
      <c r="R111" s="62"/>
      <c r="S111" s="62"/>
      <c r="T111" s="62"/>
      <c r="U111" s="62"/>
      <c r="V111" s="62"/>
      <c r="W111" s="62"/>
      <c r="X111" s="68" t="s">
        <v>19</v>
      </c>
      <c r="Y111" s="60"/>
      <c r="Z111" s="60"/>
      <c r="AA111" s="12">
        <v>505720</v>
      </c>
    </row>
    <row r="112" spans="3:27">
      <c r="C112" s="64" t="s">
        <v>34</v>
      </c>
      <c r="D112" s="60"/>
      <c r="E112" s="60"/>
      <c r="F112" s="60"/>
      <c r="G112" s="60"/>
      <c r="H112" s="60"/>
      <c r="I112" s="60"/>
      <c r="J112" s="60"/>
      <c r="K112" s="60"/>
      <c r="L112" s="6" t="s">
        <v>19</v>
      </c>
      <c r="M112" s="6" t="s">
        <v>19</v>
      </c>
      <c r="N112" s="6" t="s">
        <v>19</v>
      </c>
      <c r="O112" s="64" t="s">
        <v>19</v>
      </c>
      <c r="P112" s="60"/>
      <c r="Q112" s="65" t="s">
        <v>19</v>
      </c>
      <c r="R112" s="62"/>
      <c r="S112" s="62"/>
      <c r="T112" s="62"/>
      <c r="U112" s="62"/>
      <c r="V112" s="62"/>
      <c r="W112" s="62"/>
      <c r="X112" s="64" t="s">
        <v>19</v>
      </c>
      <c r="Y112" s="60"/>
      <c r="Z112" s="60"/>
      <c r="AA112" s="13" t="s">
        <v>19</v>
      </c>
    </row>
    <row r="113" spans="3:27" ht="78.75" customHeight="1">
      <c r="C113" s="59" t="s">
        <v>73</v>
      </c>
      <c r="D113" s="60"/>
      <c r="E113" s="60"/>
      <c r="F113" s="60"/>
      <c r="G113" s="60"/>
      <c r="H113" s="60"/>
      <c r="I113" s="60"/>
      <c r="J113" s="60"/>
      <c r="K113" s="60"/>
      <c r="L113" s="7" t="s">
        <v>19</v>
      </c>
      <c r="M113" s="7" t="s">
        <v>19</v>
      </c>
      <c r="N113" s="7" t="s">
        <v>19</v>
      </c>
      <c r="O113" s="59" t="s">
        <v>74</v>
      </c>
      <c r="P113" s="60"/>
      <c r="Q113" s="63" t="s">
        <v>356</v>
      </c>
      <c r="R113" s="62"/>
      <c r="S113" s="62"/>
      <c r="T113" s="62"/>
      <c r="U113" s="62"/>
      <c r="V113" s="62"/>
      <c r="W113" s="62"/>
      <c r="X113" s="59" t="s">
        <v>19</v>
      </c>
      <c r="Y113" s="60"/>
      <c r="Z113" s="60"/>
      <c r="AA113" s="14">
        <v>505720</v>
      </c>
    </row>
    <row r="114" spans="3:27">
      <c r="C114" s="68" t="s">
        <v>120</v>
      </c>
      <c r="D114" s="60"/>
      <c r="E114" s="60"/>
      <c r="F114" s="60"/>
      <c r="G114" s="60"/>
      <c r="H114" s="60"/>
      <c r="I114" s="60"/>
      <c r="J114" s="60"/>
      <c r="K114" s="60"/>
      <c r="L114" s="5">
        <v>1120</v>
      </c>
      <c r="M114" s="5">
        <v>1320</v>
      </c>
      <c r="N114" s="5"/>
      <c r="O114" s="68" t="s">
        <v>121</v>
      </c>
      <c r="P114" s="60"/>
      <c r="Q114" s="69" t="s">
        <v>19</v>
      </c>
      <c r="R114" s="62"/>
      <c r="S114" s="62"/>
      <c r="T114" s="62"/>
      <c r="U114" s="62"/>
      <c r="V114" s="62"/>
      <c r="W114" s="62"/>
      <c r="X114" s="68" t="s">
        <v>19</v>
      </c>
      <c r="Y114" s="60"/>
      <c r="Z114" s="60"/>
      <c r="AA114" s="12">
        <v>5488700</v>
      </c>
    </row>
    <row r="115" spans="3:27">
      <c r="C115" s="64" t="s">
        <v>34</v>
      </c>
      <c r="D115" s="60"/>
      <c r="E115" s="60"/>
      <c r="F115" s="60"/>
      <c r="G115" s="60"/>
      <c r="H115" s="60"/>
      <c r="I115" s="60"/>
      <c r="J115" s="60"/>
      <c r="K115" s="60"/>
      <c r="L115" s="6" t="s">
        <v>19</v>
      </c>
      <c r="M115" s="6" t="s">
        <v>19</v>
      </c>
      <c r="N115" s="6" t="s">
        <v>19</v>
      </c>
      <c r="O115" s="64" t="s">
        <v>19</v>
      </c>
      <c r="P115" s="60"/>
      <c r="Q115" s="65" t="s">
        <v>19</v>
      </c>
      <c r="R115" s="62"/>
      <c r="S115" s="62"/>
      <c r="T115" s="62"/>
      <c r="U115" s="62"/>
      <c r="V115" s="62"/>
      <c r="W115" s="62"/>
      <c r="X115" s="64" t="s">
        <v>19</v>
      </c>
      <c r="Y115" s="60"/>
      <c r="Z115" s="60"/>
      <c r="AA115" s="13" t="s">
        <v>19</v>
      </c>
    </row>
    <row r="116" spans="3:27" ht="49.5" customHeight="1">
      <c r="C116" s="59" t="s">
        <v>88</v>
      </c>
      <c r="D116" s="60"/>
      <c r="E116" s="60"/>
      <c r="F116" s="60"/>
      <c r="G116" s="60"/>
      <c r="H116" s="60"/>
      <c r="I116" s="60"/>
      <c r="J116" s="60"/>
      <c r="K116" s="60"/>
      <c r="L116" s="7" t="s">
        <v>19</v>
      </c>
      <c r="M116" s="7" t="s">
        <v>19</v>
      </c>
      <c r="N116" s="7" t="s">
        <v>19</v>
      </c>
      <c r="O116" s="59" t="s">
        <v>89</v>
      </c>
      <c r="P116" s="60"/>
      <c r="Q116" s="63" t="s">
        <v>357</v>
      </c>
      <c r="R116" s="62"/>
      <c r="S116" s="62"/>
      <c r="T116" s="62"/>
      <c r="U116" s="62"/>
      <c r="V116" s="62"/>
      <c r="W116" s="62"/>
      <c r="X116" s="59" t="s">
        <v>19</v>
      </c>
      <c r="Y116" s="60"/>
      <c r="Z116" s="60"/>
      <c r="AA116" s="14">
        <v>4605080</v>
      </c>
    </row>
    <row r="117" spans="3:27" ht="43.5" customHeight="1">
      <c r="C117" s="59" t="s">
        <v>45</v>
      </c>
      <c r="D117" s="60"/>
      <c r="E117" s="60"/>
      <c r="F117" s="60"/>
      <c r="G117" s="60"/>
      <c r="H117" s="60"/>
      <c r="I117" s="60"/>
      <c r="J117" s="60"/>
      <c r="K117" s="60"/>
      <c r="L117" s="7" t="s">
        <v>19</v>
      </c>
      <c r="M117" s="7" t="s">
        <v>19</v>
      </c>
      <c r="N117" s="7" t="s">
        <v>19</v>
      </c>
      <c r="O117" s="59" t="s">
        <v>46</v>
      </c>
      <c r="P117" s="60"/>
      <c r="Q117" s="63" t="s">
        <v>358</v>
      </c>
      <c r="R117" s="62"/>
      <c r="S117" s="62"/>
      <c r="T117" s="62"/>
      <c r="U117" s="62"/>
      <c r="V117" s="62"/>
      <c r="W117" s="62"/>
      <c r="X117" s="59" t="s">
        <v>19</v>
      </c>
      <c r="Y117" s="60"/>
      <c r="Z117" s="60"/>
      <c r="AA117" s="14">
        <v>883620</v>
      </c>
    </row>
    <row r="118" spans="3:27">
      <c r="C118" s="68" t="s">
        <v>122</v>
      </c>
      <c r="D118" s="60"/>
      <c r="E118" s="60"/>
      <c r="F118" s="60"/>
      <c r="G118" s="60"/>
      <c r="H118" s="60"/>
      <c r="I118" s="60"/>
      <c r="J118" s="60"/>
      <c r="K118" s="60"/>
      <c r="L118" s="5">
        <v>1120</v>
      </c>
      <c r="M118" s="5">
        <v>1320</v>
      </c>
      <c r="N118" s="5"/>
      <c r="O118" s="68" t="s">
        <v>123</v>
      </c>
      <c r="P118" s="60"/>
      <c r="Q118" s="69" t="s">
        <v>19</v>
      </c>
      <c r="R118" s="62"/>
      <c r="S118" s="62"/>
      <c r="T118" s="62"/>
      <c r="U118" s="62"/>
      <c r="V118" s="62"/>
      <c r="W118" s="62"/>
      <c r="X118" s="68" t="s">
        <v>19</v>
      </c>
      <c r="Y118" s="60"/>
      <c r="Z118" s="60"/>
      <c r="AA118" s="12">
        <v>522869</v>
      </c>
    </row>
    <row r="119" spans="3:27">
      <c r="C119" s="64" t="s">
        <v>34</v>
      </c>
      <c r="D119" s="60"/>
      <c r="E119" s="60"/>
      <c r="F119" s="60"/>
      <c r="G119" s="60"/>
      <c r="H119" s="60"/>
      <c r="I119" s="60"/>
      <c r="J119" s="60"/>
      <c r="K119" s="60"/>
      <c r="L119" s="6" t="s">
        <v>19</v>
      </c>
      <c r="M119" s="6" t="s">
        <v>19</v>
      </c>
      <c r="N119" s="6" t="s">
        <v>19</v>
      </c>
      <c r="O119" s="64" t="s">
        <v>19</v>
      </c>
      <c r="P119" s="60"/>
      <c r="Q119" s="65" t="s">
        <v>19</v>
      </c>
      <c r="R119" s="62"/>
      <c r="S119" s="62"/>
      <c r="T119" s="62"/>
      <c r="U119" s="62"/>
      <c r="V119" s="62"/>
      <c r="W119" s="62"/>
      <c r="X119" s="64" t="s">
        <v>19</v>
      </c>
      <c r="Y119" s="60"/>
      <c r="Z119" s="60"/>
      <c r="AA119" s="13" t="s">
        <v>19</v>
      </c>
    </row>
    <row r="120" spans="3:27" ht="80.25" customHeight="1">
      <c r="C120" s="59" t="s">
        <v>84</v>
      </c>
      <c r="D120" s="60"/>
      <c r="E120" s="60"/>
      <c r="F120" s="60"/>
      <c r="G120" s="60"/>
      <c r="H120" s="60"/>
      <c r="I120" s="60"/>
      <c r="J120" s="60"/>
      <c r="K120" s="60"/>
      <c r="L120" s="7" t="s">
        <v>19</v>
      </c>
      <c r="M120" s="7" t="s">
        <v>19</v>
      </c>
      <c r="N120" s="7" t="s">
        <v>19</v>
      </c>
      <c r="O120" s="59" t="s">
        <v>85</v>
      </c>
      <c r="P120" s="60"/>
      <c r="Q120" s="63" t="s">
        <v>359</v>
      </c>
      <c r="R120" s="62"/>
      <c r="S120" s="62"/>
      <c r="T120" s="62"/>
      <c r="U120" s="62"/>
      <c r="V120" s="62"/>
      <c r="W120" s="62"/>
      <c r="X120" s="59" t="s">
        <v>19</v>
      </c>
      <c r="Y120" s="60"/>
      <c r="Z120" s="60"/>
      <c r="AA120" s="14">
        <v>322869</v>
      </c>
    </row>
    <row r="121" spans="3:27" ht="79.5" customHeight="1">
      <c r="C121" s="59" t="s">
        <v>70</v>
      </c>
      <c r="D121" s="60"/>
      <c r="E121" s="60"/>
      <c r="F121" s="60"/>
      <c r="G121" s="60"/>
      <c r="H121" s="60"/>
      <c r="I121" s="60"/>
      <c r="J121" s="60"/>
      <c r="K121" s="60"/>
      <c r="L121" s="7" t="s">
        <v>19</v>
      </c>
      <c r="M121" s="7" t="s">
        <v>19</v>
      </c>
      <c r="N121" s="7" t="s">
        <v>19</v>
      </c>
      <c r="O121" s="59" t="s">
        <v>71</v>
      </c>
      <c r="P121" s="60"/>
      <c r="Q121" s="63" t="s">
        <v>124</v>
      </c>
      <c r="R121" s="62"/>
      <c r="S121" s="62"/>
      <c r="T121" s="62"/>
      <c r="U121" s="62"/>
      <c r="V121" s="62"/>
      <c r="W121" s="62"/>
      <c r="X121" s="59" t="s">
        <v>19</v>
      </c>
      <c r="Y121" s="60"/>
      <c r="Z121" s="60"/>
      <c r="AA121" s="14">
        <v>200000</v>
      </c>
    </row>
    <row r="122" spans="3:27" ht="27" customHeight="1">
      <c r="C122" s="68" t="s">
        <v>125</v>
      </c>
      <c r="D122" s="60"/>
      <c r="E122" s="60"/>
      <c r="F122" s="60"/>
      <c r="G122" s="60"/>
      <c r="H122" s="60"/>
      <c r="I122" s="60"/>
      <c r="J122" s="60"/>
      <c r="K122" s="60"/>
      <c r="L122" s="5">
        <v>1120</v>
      </c>
      <c r="M122" s="5">
        <v>1320</v>
      </c>
      <c r="N122" s="5" t="s">
        <v>62</v>
      </c>
      <c r="O122" s="68" t="s">
        <v>126</v>
      </c>
      <c r="P122" s="60"/>
      <c r="Q122" s="69" t="s">
        <v>19</v>
      </c>
      <c r="R122" s="62"/>
      <c r="S122" s="62"/>
      <c r="T122" s="62"/>
      <c r="U122" s="62"/>
      <c r="V122" s="62"/>
      <c r="W122" s="62"/>
      <c r="X122" s="68" t="s">
        <v>19</v>
      </c>
      <c r="Y122" s="60"/>
      <c r="Z122" s="60"/>
      <c r="AA122" s="12">
        <v>126000</v>
      </c>
    </row>
    <row r="123" spans="3:27">
      <c r="C123" s="64" t="s">
        <v>34</v>
      </c>
      <c r="D123" s="60"/>
      <c r="E123" s="60"/>
      <c r="F123" s="60"/>
      <c r="G123" s="60"/>
      <c r="H123" s="60"/>
      <c r="I123" s="60"/>
      <c r="J123" s="60"/>
      <c r="K123" s="60"/>
      <c r="L123" s="6" t="s">
        <v>19</v>
      </c>
      <c r="M123" s="6" t="s">
        <v>19</v>
      </c>
      <c r="N123" s="6" t="s">
        <v>19</v>
      </c>
      <c r="O123" s="64" t="s">
        <v>19</v>
      </c>
      <c r="P123" s="60"/>
      <c r="Q123" s="65" t="s">
        <v>19</v>
      </c>
      <c r="R123" s="62"/>
      <c r="S123" s="62"/>
      <c r="T123" s="62"/>
      <c r="U123" s="62"/>
      <c r="V123" s="62"/>
      <c r="W123" s="62"/>
      <c r="X123" s="64" t="s">
        <v>19</v>
      </c>
      <c r="Y123" s="60"/>
      <c r="Z123" s="60"/>
      <c r="AA123" s="13" t="s">
        <v>19</v>
      </c>
    </row>
    <row r="124" spans="3:27" ht="78" customHeight="1">
      <c r="C124" s="59" t="s">
        <v>70</v>
      </c>
      <c r="D124" s="60"/>
      <c r="E124" s="60"/>
      <c r="F124" s="60"/>
      <c r="G124" s="60"/>
      <c r="H124" s="60"/>
      <c r="I124" s="60"/>
      <c r="J124" s="60"/>
      <c r="K124" s="60"/>
      <c r="L124" s="7" t="s">
        <v>19</v>
      </c>
      <c r="M124" s="7" t="s">
        <v>19</v>
      </c>
      <c r="N124" s="7" t="s">
        <v>19</v>
      </c>
      <c r="O124" s="59" t="s">
        <v>71</v>
      </c>
      <c r="P124" s="60"/>
      <c r="Q124" s="61" t="s">
        <v>127</v>
      </c>
      <c r="R124" s="62"/>
      <c r="S124" s="62"/>
      <c r="T124" s="62"/>
      <c r="U124" s="62"/>
      <c r="V124" s="62"/>
      <c r="W124" s="62"/>
      <c r="X124" s="59" t="s">
        <v>19</v>
      </c>
      <c r="Y124" s="60"/>
      <c r="Z124" s="60"/>
      <c r="AA124" s="14">
        <v>126000</v>
      </c>
    </row>
    <row r="125" spans="3:27">
      <c r="C125" s="66" t="s">
        <v>128</v>
      </c>
      <c r="D125" s="60"/>
      <c r="E125" s="60"/>
      <c r="F125" s="60"/>
      <c r="G125" s="60"/>
      <c r="H125" s="60"/>
      <c r="I125" s="60"/>
      <c r="J125" s="60"/>
      <c r="K125" s="60"/>
      <c r="L125" s="4" t="s">
        <v>19</v>
      </c>
      <c r="M125" s="4" t="s">
        <v>19</v>
      </c>
      <c r="N125" s="4" t="s">
        <v>19</v>
      </c>
      <c r="O125" s="66" t="s">
        <v>129</v>
      </c>
      <c r="P125" s="60"/>
      <c r="Q125" s="67" t="s">
        <v>19</v>
      </c>
      <c r="R125" s="62"/>
      <c r="S125" s="62"/>
      <c r="T125" s="62"/>
      <c r="U125" s="62"/>
      <c r="V125" s="62"/>
      <c r="W125" s="62"/>
      <c r="X125" s="66" t="s">
        <v>19</v>
      </c>
      <c r="Y125" s="60"/>
      <c r="Z125" s="60"/>
      <c r="AA125" s="11">
        <v>81424576</v>
      </c>
    </row>
    <row r="126" spans="3:27">
      <c r="C126" s="68" t="s">
        <v>130</v>
      </c>
      <c r="D126" s="60"/>
      <c r="E126" s="60"/>
      <c r="F126" s="60"/>
      <c r="G126" s="60"/>
      <c r="H126" s="60"/>
      <c r="I126" s="60"/>
      <c r="J126" s="60"/>
      <c r="K126" s="60"/>
      <c r="L126" s="5">
        <v>2210</v>
      </c>
      <c r="M126" s="5">
        <v>1320</v>
      </c>
      <c r="N126" s="5"/>
      <c r="O126" s="68" t="s">
        <v>131</v>
      </c>
      <c r="P126" s="60"/>
      <c r="Q126" s="69" t="s">
        <v>19</v>
      </c>
      <c r="R126" s="62"/>
      <c r="S126" s="62"/>
      <c r="T126" s="62"/>
      <c r="U126" s="62"/>
      <c r="V126" s="62"/>
      <c r="W126" s="62"/>
      <c r="X126" s="68" t="s">
        <v>19</v>
      </c>
      <c r="Y126" s="60"/>
      <c r="Z126" s="60"/>
      <c r="AA126" s="12">
        <v>48480571</v>
      </c>
    </row>
    <row r="127" spans="3:27">
      <c r="C127" s="64" t="s">
        <v>132</v>
      </c>
      <c r="D127" s="60"/>
      <c r="E127" s="60"/>
      <c r="F127" s="60"/>
      <c r="G127" s="60"/>
      <c r="H127" s="60"/>
      <c r="I127" s="60"/>
      <c r="J127" s="60"/>
      <c r="K127" s="60"/>
      <c r="L127" s="6" t="s">
        <v>19</v>
      </c>
      <c r="M127" s="6" t="s">
        <v>19</v>
      </c>
      <c r="N127" s="6" t="s">
        <v>19</v>
      </c>
      <c r="O127" s="64" t="s">
        <v>19</v>
      </c>
      <c r="P127" s="60"/>
      <c r="Q127" s="65" t="s">
        <v>19</v>
      </c>
      <c r="R127" s="62"/>
      <c r="S127" s="62"/>
      <c r="T127" s="62"/>
      <c r="U127" s="62"/>
      <c r="V127" s="62"/>
      <c r="W127" s="62"/>
      <c r="X127" s="64" t="s">
        <v>19</v>
      </c>
      <c r="Y127" s="60"/>
      <c r="Z127" s="60"/>
      <c r="AA127" s="13" t="s">
        <v>19</v>
      </c>
    </row>
    <row r="128" spans="3:27" ht="42.75" customHeight="1">
      <c r="C128" s="59" t="s">
        <v>82</v>
      </c>
      <c r="D128" s="60"/>
      <c r="E128" s="60"/>
      <c r="F128" s="60"/>
      <c r="G128" s="60"/>
      <c r="H128" s="60"/>
      <c r="I128" s="60"/>
      <c r="J128" s="60"/>
      <c r="K128" s="60"/>
      <c r="L128" s="7" t="s">
        <v>19</v>
      </c>
      <c r="M128" s="7" t="s">
        <v>19</v>
      </c>
      <c r="N128" s="7" t="s">
        <v>19</v>
      </c>
      <c r="O128" s="59" t="s">
        <v>83</v>
      </c>
      <c r="P128" s="60"/>
      <c r="Q128" s="63" t="s">
        <v>360</v>
      </c>
      <c r="R128" s="62"/>
      <c r="S128" s="62"/>
      <c r="T128" s="62"/>
      <c r="U128" s="62"/>
      <c r="V128" s="62"/>
      <c r="W128" s="62"/>
      <c r="X128" s="59" t="s">
        <v>19</v>
      </c>
      <c r="Y128" s="60"/>
      <c r="Z128" s="60"/>
      <c r="AA128" s="14">
        <v>29689398</v>
      </c>
    </row>
    <row r="129" spans="3:27" ht="69" customHeight="1">
      <c r="C129" s="59" t="s">
        <v>88</v>
      </c>
      <c r="D129" s="60"/>
      <c r="E129" s="60"/>
      <c r="F129" s="60"/>
      <c r="G129" s="60"/>
      <c r="H129" s="60"/>
      <c r="I129" s="60"/>
      <c r="J129" s="60"/>
      <c r="K129" s="60"/>
      <c r="L129" s="7" t="s">
        <v>19</v>
      </c>
      <c r="M129" s="7" t="s">
        <v>19</v>
      </c>
      <c r="N129" s="7" t="s">
        <v>19</v>
      </c>
      <c r="O129" s="59" t="s">
        <v>89</v>
      </c>
      <c r="P129" s="60"/>
      <c r="Q129" s="63" t="s">
        <v>361</v>
      </c>
      <c r="R129" s="62"/>
      <c r="S129" s="62"/>
      <c r="T129" s="62"/>
      <c r="U129" s="62"/>
      <c r="V129" s="62"/>
      <c r="W129" s="62"/>
      <c r="X129" s="59" t="s">
        <v>19</v>
      </c>
      <c r="Y129" s="60"/>
      <c r="Z129" s="60"/>
      <c r="AA129" s="14">
        <v>2088173</v>
      </c>
    </row>
    <row r="130" spans="3:27" ht="60" customHeight="1">
      <c r="C130" s="59" t="s">
        <v>133</v>
      </c>
      <c r="D130" s="60"/>
      <c r="E130" s="60"/>
      <c r="F130" s="60"/>
      <c r="G130" s="60"/>
      <c r="H130" s="60"/>
      <c r="I130" s="60"/>
      <c r="J130" s="60"/>
      <c r="K130" s="60"/>
      <c r="L130" s="7" t="s">
        <v>19</v>
      </c>
      <c r="M130" s="7" t="s">
        <v>19</v>
      </c>
      <c r="N130" s="7" t="s">
        <v>19</v>
      </c>
      <c r="O130" s="59" t="s">
        <v>134</v>
      </c>
      <c r="P130" s="60"/>
      <c r="Q130" s="63" t="s">
        <v>362</v>
      </c>
      <c r="R130" s="62"/>
      <c r="S130" s="62"/>
      <c r="T130" s="62"/>
      <c r="U130" s="62"/>
      <c r="V130" s="62"/>
      <c r="W130" s="62"/>
      <c r="X130" s="59" t="s">
        <v>19</v>
      </c>
      <c r="Y130" s="60"/>
      <c r="Z130" s="60"/>
      <c r="AA130" s="14">
        <v>16703000</v>
      </c>
    </row>
    <row r="131" spans="3:27">
      <c r="C131" s="68" t="s">
        <v>135</v>
      </c>
      <c r="D131" s="60"/>
      <c r="E131" s="60"/>
      <c r="F131" s="60"/>
      <c r="G131" s="60"/>
      <c r="H131" s="60"/>
      <c r="I131" s="60"/>
      <c r="J131" s="60"/>
      <c r="K131" s="60"/>
      <c r="L131" s="5">
        <v>2110</v>
      </c>
      <c r="M131" s="5">
        <v>1320</v>
      </c>
      <c r="N131" s="5"/>
      <c r="O131" s="68" t="s">
        <v>136</v>
      </c>
      <c r="P131" s="60"/>
      <c r="Q131" s="69" t="s">
        <v>19</v>
      </c>
      <c r="R131" s="62"/>
      <c r="S131" s="62"/>
      <c r="T131" s="62"/>
      <c r="U131" s="62"/>
      <c r="V131" s="62"/>
      <c r="W131" s="62"/>
      <c r="X131" s="68" t="s">
        <v>19</v>
      </c>
      <c r="Y131" s="60"/>
      <c r="Z131" s="60"/>
      <c r="AA131" s="12">
        <v>25800000</v>
      </c>
    </row>
    <row r="132" spans="3:27">
      <c r="C132" s="64" t="s">
        <v>132</v>
      </c>
      <c r="D132" s="60"/>
      <c r="E132" s="60"/>
      <c r="F132" s="60"/>
      <c r="G132" s="60"/>
      <c r="H132" s="60"/>
      <c r="I132" s="60"/>
      <c r="J132" s="60"/>
      <c r="K132" s="60"/>
      <c r="L132" s="6" t="s">
        <v>19</v>
      </c>
      <c r="M132" s="6" t="s">
        <v>19</v>
      </c>
      <c r="N132" s="6" t="s">
        <v>19</v>
      </c>
      <c r="O132" s="64" t="s">
        <v>19</v>
      </c>
      <c r="P132" s="60"/>
      <c r="Q132" s="65" t="s">
        <v>19</v>
      </c>
      <c r="R132" s="62"/>
      <c r="S132" s="62"/>
      <c r="T132" s="62"/>
      <c r="U132" s="62"/>
      <c r="V132" s="62"/>
      <c r="W132" s="62"/>
      <c r="X132" s="64" t="s">
        <v>19</v>
      </c>
      <c r="Y132" s="60"/>
      <c r="Z132" s="60"/>
      <c r="AA132" s="13" t="s">
        <v>19</v>
      </c>
    </row>
    <row r="133" spans="3:27" ht="35.25" customHeight="1">
      <c r="C133" s="59" t="s">
        <v>88</v>
      </c>
      <c r="D133" s="60"/>
      <c r="E133" s="60"/>
      <c r="F133" s="60"/>
      <c r="G133" s="60"/>
      <c r="H133" s="60"/>
      <c r="I133" s="60"/>
      <c r="J133" s="60"/>
      <c r="K133" s="60"/>
      <c r="L133" s="7" t="s">
        <v>19</v>
      </c>
      <c r="M133" s="7" t="s">
        <v>19</v>
      </c>
      <c r="N133" s="7" t="s">
        <v>19</v>
      </c>
      <c r="O133" s="59" t="s">
        <v>89</v>
      </c>
      <c r="P133" s="60"/>
      <c r="Q133" s="63" t="s">
        <v>363</v>
      </c>
      <c r="R133" s="62"/>
      <c r="S133" s="62"/>
      <c r="T133" s="62"/>
      <c r="U133" s="62"/>
      <c r="V133" s="62"/>
      <c r="W133" s="62"/>
      <c r="X133" s="59" t="s">
        <v>19</v>
      </c>
      <c r="Y133" s="60"/>
      <c r="Z133" s="60"/>
      <c r="AA133" s="14">
        <v>25800000</v>
      </c>
    </row>
    <row r="134" spans="3:27">
      <c r="C134" s="68" t="s">
        <v>137</v>
      </c>
      <c r="D134" s="60"/>
      <c r="E134" s="60"/>
      <c r="F134" s="60"/>
      <c r="G134" s="60"/>
      <c r="H134" s="60"/>
      <c r="I134" s="60"/>
      <c r="J134" s="60"/>
      <c r="K134" s="60"/>
      <c r="L134" s="5">
        <v>1</v>
      </c>
      <c r="M134" s="5">
        <v>1</v>
      </c>
      <c r="N134" s="5"/>
      <c r="O134" s="68" t="s">
        <v>138</v>
      </c>
      <c r="P134" s="60"/>
      <c r="Q134" s="69" t="s">
        <v>19</v>
      </c>
      <c r="R134" s="62"/>
      <c r="S134" s="62"/>
      <c r="T134" s="62"/>
      <c r="U134" s="62"/>
      <c r="V134" s="62"/>
      <c r="W134" s="62"/>
      <c r="X134" s="68" t="s">
        <v>19</v>
      </c>
      <c r="Y134" s="60"/>
      <c r="Z134" s="60"/>
      <c r="AA134" s="12">
        <v>6500000</v>
      </c>
    </row>
    <row r="135" spans="3:27">
      <c r="C135" s="64" t="s">
        <v>132</v>
      </c>
      <c r="D135" s="60"/>
      <c r="E135" s="60"/>
      <c r="F135" s="60"/>
      <c r="G135" s="60"/>
      <c r="H135" s="60"/>
      <c r="I135" s="60"/>
      <c r="J135" s="60"/>
      <c r="K135" s="60"/>
      <c r="L135" s="6" t="s">
        <v>19</v>
      </c>
      <c r="M135" s="6" t="s">
        <v>19</v>
      </c>
      <c r="N135" s="6" t="s">
        <v>19</v>
      </c>
      <c r="O135" s="64" t="s">
        <v>19</v>
      </c>
      <c r="P135" s="60"/>
      <c r="Q135" s="65" t="s">
        <v>19</v>
      </c>
      <c r="R135" s="62"/>
      <c r="S135" s="62"/>
      <c r="T135" s="62"/>
      <c r="U135" s="62"/>
      <c r="V135" s="62"/>
      <c r="W135" s="62"/>
      <c r="X135" s="64" t="s">
        <v>19</v>
      </c>
      <c r="Y135" s="60"/>
      <c r="Z135" s="60"/>
      <c r="AA135" s="13" t="s">
        <v>19</v>
      </c>
    </row>
    <row r="136" spans="3:27" ht="54" customHeight="1">
      <c r="C136" s="59" t="s">
        <v>68</v>
      </c>
      <c r="D136" s="60"/>
      <c r="E136" s="60"/>
      <c r="F136" s="60"/>
      <c r="G136" s="60"/>
      <c r="H136" s="60"/>
      <c r="I136" s="60"/>
      <c r="J136" s="60"/>
      <c r="K136" s="60"/>
      <c r="L136" s="7" t="s">
        <v>19</v>
      </c>
      <c r="M136" s="7" t="s">
        <v>19</v>
      </c>
      <c r="N136" s="7" t="s">
        <v>19</v>
      </c>
      <c r="O136" s="59" t="s">
        <v>69</v>
      </c>
      <c r="P136" s="60"/>
      <c r="Q136" s="63" t="s">
        <v>364</v>
      </c>
      <c r="R136" s="62"/>
      <c r="S136" s="62"/>
      <c r="T136" s="62"/>
      <c r="U136" s="62"/>
      <c r="V136" s="62"/>
      <c r="W136" s="62"/>
      <c r="X136" s="59" t="s">
        <v>19</v>
      </c>
      <c r="Y136" s="60"/>
      <c r="Z136" s="60"/>
      <c r="AA136" s="14">
        <v>6500000</v>
      </c>
    </row>
    <row r="137" spans="3:27">
      <c r="C137" s="68" t="s">
        <v>139</v>
      </c>
      <c r="D137" s="60"/>
      <c r="E137" s="60"/>
      <c r="F137" s="60"/>
      <c r="G137" s="60"/>
      <c r="H137" s="60"/>
      <c r="I137" s="60"/>
      <c r="J137" s="60"/>
      <c r="K137" s="60"/>
      <c r="L137" s="5">
        <v>2220</v>
      </c>
      <c r="M137" s="5">
        <v>1320</v>
      </c>
      <c r="N137" s="5"/>
      <c r="O137" s="68" t="s">
        <v>140</v>
      </c>
      <c r="P137" s="60"/>
      <c r="Q137" s="69" t="s">
        <v>19</v>
      </c>
      <c r="R137" s="62"/>
      <c r="S137" s="62"/>
      <c r="T137" s="62"/>
      <c r="U137" s="62"/>
      <c r="V137" s="62"/>
      <c r="W137" s="62"/>
      <c r="X137" s="68" t="s">
        <v>19</v>
      </c>
      <c r="Y137" s="60"/>
      <c r="Z137" s="60"/>
      <c r="AA137" s="12">
        <v>350000</v>
      </c>
    </row>
    <row r="138" spans="3:27">
      <c r="C138" s="64" t="s">
        <v>132</v>
      </c>
      <c r="D138" s="60"/>
      <c r="E138" s="60"/>
      <c r="F138" s="60"/>
      <c r="G138" s="60"/>
      <c r="H138" s="60"/>
      <c r="I138" s="60"/>
      <c r="J138" s="60"/>
      <c r="K138" s="60"/>
      <c r="L138" s="6" t="s">
        <v>19</v>
      </c>
      <c r="M138" s="6" t="s">
        <v>19</v>
      </c>
      <c r="N138" s="6" t="s">
        <v>19</v>
      </c>
      <c r="O138" s="64" t="s">
        <v>19</v>
      </c>
      <c r="P138" s="60"/>
      <c r="Q138" s="65" t="s">
        <v>19</v>
      </c>
      <c r="R138" s="62"/>
      <c r="S138" s="62"/>
      <c r="T138" s="62"/>
      <c r="U138" s="62"/>
      <c r="V138" s="62"/>
      <c r="W138" s="62"/>
      <c r="X138" s="64" t="s">
        <v>19</v>
      </c>
      <c r="Y138" s="60"/>
      <c r="Z138" s="60"/>
      <c r="AA138" s="13" t="s">
        <v>19</v>
      </c>
    </row>
    <row r="139" spans="3:27" ht="48.75" customHeight="1">
      <c r="C139" s="59" t="s">
        <v>94</v>
      </c>
      <c r="D139" s="60"/>
      <c r="E139" s="60"/>
      <c r="F139" s="60"/>
      <c r="G139" s="60"/>
      <c r="H139" s="60"/>
      <c r="I139" s="60"/>
      <c r="J139" s="60"/>
      <c r="K139" s="60"/>
      <c r="L139" s="7" t="s">
        <v>19</v>
      </c>
      <c r="M139" s="7" t="s">
        <v>19</v>
      </c>
      <c r="N139" s="7" t="s">
        <v>19</v>
      </c>
      <c r="O139" s="59" t="s">
        <v>95</v>
      </c>
      <c r="P139" s="60"/>
      <c r="Q139" s="63" t="s">
        <v>365</v>
      </c>
      <c r="R139" s="62"/>
      <c r="S139" s="62"/>
      <c r="T139" s="62"/>
      <c r="U139" s="62"/>
      <c r="V139" s="62"/>
      <c r="W139" s="62"/>
      <c r="X139" s="59" t="s">
        <v>19</v>
      </c>
      <c r="Y139" s="60"/>
      <c r="Z139" s="60"/>
      <c r="AA139" s="14">
        <v>350000</v>
      </c>
    </row>
    <row r="140" spans="3:27">
      <c r="C140" s="68" t="s">
        <v>141</v>
      </c>
      <c r="D140" s="60"/>
      <c r="E140" s="60"/>
      <c r="F140" s="60"/>
      <c r="G140" s="60"/>
      <c r="H140" s="60"/>
      <c r="I140" s="60"/>
      <c r="J140" s="60"/>
      <c r="K140" s="60"/>
      <c r="L140" s="5">
        <v>2250</v>
      </c>
      <c r="M140" s="5">
        <v>1320</v>
      </c>
      <c r="N140" s="5"/>
      <c r="O140" s="68" t="s">
        <v>142</v>
      </c>
      <c r="P140" s="60"/>
      <c r="Q140" s="69" t="s">
        <v>19</v>
      </c>
      <c r="R140" s="62"/>
      <c r="S140" s="62"/>
      <c r="T140" s="62"/>
      <c r="U140" s="62"/>
      <c r="V140" s="62"/>
      <c r="W140" s="62"/>
      <c r="X140" s="68" t="s">
        <v>19</v>
      </c>
      <c r="Y140" s="60"/>
      <c r="Z140" s="60"/>
      <c r="AA140" s="12">
        <v>294005</v>
      </c>
    </row>
    <row r="141" spans="3:27">
      <c r="C141" s="64" t="s">
        <v>132</v>
      </c>
      <c r="D141" s="60"/>
      <c r="E141" s="60"/>
      <c r="F141" s="60"/>
      <c r="G141" s="60"/>
      <c r="H141" s="60"/>
      <c r="I141" s="60"/>
      <c r="J141" s="60"/>
      <c r="K141" s="60"/>
      <c r="L141" s="6" t="s">
        <v>19</v>
      </c>
      <c r="M141" s="6" t="s">
        <v>19</v>
      </c>
      <c r="N141" s="6" t="s">
        <v>19</v>
      </c>
      <c r="O141" s="64" t="s">
        <v>19</v>
      </c>
      <c r="P141" s="60"/>
      <c r="Q141" s="65" t="s">
        <v>19</v>
      </c>
      <c r="R141" s="62"/>
      <c r="S141" s="62"/>
      <c r="T141" s="62"/>
      <c r="U141" s="62"/>
      <c r="V141" s="62"/>
      <c r="W141" s="62"/>
      <c r="X141" s="64" t="s">
        <v>19</v>
      </c>
      <c r="Y141" s="60"/>
      <c r="Z141" s="60"/>
      <c r="AA141" s="13" t="s">
        <v>19</v>
      </c>
    </row>
    <row r="142" spans="3:27" ht="82.5" customHeight="1">
      <c r="C142" s="59" t="s">
        <v>70</v>
      </c>
      <c r="D142" s="60"/>
      <c r="E142" s="60"/>
      <c r="F142" s="60"/>
      <c r="G142" s="60"/>
      <c r="H142" s="60"/>
      <c r="I142" s="60"/>
      <c r="J142" s="60"/>
      <c r="K142" s="60"/>
      <c r="L142" s="7" t="s">
        <v>19</v>
      </c>
      <c r="M142" s="7" t="s">
        <v>19</v>
      </c>
      <c r="N142" s="7" t="s">
        <v>19</v>
      </c>
      <c r="O142" s="59" t="s">
        <v>71</v>
      </c>
      <c r="P142" s="60"/>
      <c r="Q142" s="61" t="s">
        <v>143</v>
      </c>
      <c r="R142" s="62"/>
      <c r="S142" s="62"/>
      <c r="T142" s="62"/>
      <c r="U142" s="62"/>
      <c r="V142" s="62"/>
      <c r="W142" s="62"/>
      <c r="X142" s="59" t="s">
        <v>19</v>
      </c>
      <c r="Y142" s="60"/>
      <c r="Z142" s="60"/>
      <c r="AA142" s="14">
        <v>294005</v>
      </c>
    </row>
    <row r="143" spans="3:27" s="31" customFormat="1">
      <c r="C143" s="56" t="s">
        <v>553</v>
      </c>
      <c r="D143" s="45"/>
      <c r="E143" s="45"/>
      <c r="F143" s="45"/>
      <c r="G143" s="45"/>
      <c r="H143" s="45"/>
      <c r="I143" s="45"/>
      <c r="J143" s="45"/>
      <c r="K143" s="45"/>
      <c r="L143" s="32"/>
      <c r="M143" s="32"/>
      <c r="N143" s="32"/>
      <c r="O143" s="56" t="s">
        <v>554</v>
      </c>
      <c r="P143" s="45"/>
      <c r="Q143" s="57"/>
      <c r="R143" s="47"/>
      <c r="S143" s="47"/>
      <c r="T143" s="47"/>
      <c r="U143" s="47"/>
      <c r="V143" s="47"/>
      <c r="W143" s="47"/>
      <c r="X143" s="58"/>
      <c r="Y143" s="49"/>
      <c r="Z143" s="49"/>
      <c r="AA143" s="39">
        <f>SUM(AA144)</f>
        <v>389990452</v>
      </c>
    </row>
    <row r="144" spans="3:27" s="31" customFormat="1" ht="28.5" customHeight="1">
      <c r="C144" s="44" t="s">
        <v>555</v>
      </c>
      <c r="D144" s="45"/>
      <c r="E144" s="45"/>
      <c r="F144" s="45"/>
      <c r="G144" s="45"/>
      <c r="H144" s="45"/>
      <c r="I144" s="45"/>
      <c r="J144" s="45"/>
      <c r="K144" s="45"/>
      <c r="L144" s="33">
        <v>1111</v>
      </c>
      <c r="M144" s="33">
        <v>1320</v>
      </c>
      <c r="N144" s="33"/>
      <c r="O144" s="44" t="s">
        <v>556</v>
      </c>
      <c r="P144" s="45"/>
      <c r="Q144" s="46"/>
      <c r="R144" s="47"/>
      <c r="S144" s="47"/>
      <c r="T144" s="47"/>
      <c r="U144" s="47"/>
      <c r="V144" s="47"/>
      <c r="W144" s="47"/>
      <c r="X144" s="48"/>
      <c r="Y144" s="49"/>
      <c r="Z144" s="49"/>
      <c r="AA144" s="34">
        <f>SUM(AA146)</f>
        <v>389990452</v>
      </c>
    </row>
    <row r="145" spans="3:27" s="31" customFormat="1">
      <c r="C145" s="50" t="s">
        <v>34</v>
      </c>
      <c r="D145" s="45"/>
      <c r="E145" s="45"/>
      <c r="F145" s="45"/>
      <c r="G145" s="45"/>
      <c r="H145" s="45"/>
      <c r="I145" s="45"/>
      <c r="J145" s="45"/>
      <c r="K145" s="45"/>
      <c r="L145" s="35"/>
      <c r="M145" s="35"/>
      <c r="N145" s="35"/>
      <c r="O145" s="50"/>
      <c r="P145" s="45"/>
      <c r="Q145" s="51"/>
      <c r="R145" s="47"/>
      <c r="S145" s="47"/>
      <c r="T145" s="47"/>
      <c r="U145" s="47"/>
      <c r="V145" s="47"/>
      <c r="W145" s="47"/>
      <c r="X145" s="52"/>
      <c r="Y145" s="49"/>
      <c r="Z145" s="49"/>
      <c r="AA145" s="36"/>
    </row>
    <row r="146" spans="3:27" s="31" customFormat="1" ht="44.45" customHeight="1">
      <c r="C146" s="53" t="s">
        <v>549</v>
      </c>
      <c r="D146" s="45"/>
      <c r="E146" s="45"/>
      <c r="F146" s="45"/>
      <c r="G146" s="45"/>
      <c r="H146" s="45"/>
      <c r="I146" s="45"/>
      <c r="J146" s="45"/>
      <c r="K146" s="45"/>
      <c r="L146" s="37"/>
      <c r="M146" s="37"/>
      <c r="N146" s="37"/>
      <c r="O146" s="53"/>
      <c r="P146" s="45"/>
      <c r="Q146" s="54" t="s">
        <v>552</v>
      </c>
      <c r="R146" s="47"/>
      <c r="S146" s="47"/>
      <c r="T146" s="47"/>
      <c r="U146" s="47"/>
      <c r="V146" s="47"/>
      <c r="W146" s="47"/>
      <c r="X146" s="55"/>
      <c r="Y146" s="49"/>
      <c r="Z146" s="49"/>
      <c r="AA146" s="38">
        <f>76949756+313040696</f>
        <v>389990452</v>
      </c>
    </row>
    <row r="147" spans="3:27">
      <c r="C147" s="76" t="s">
        <v>144</v>
      </c>
      <c r="D147" s="60"/>
      <c r="E147" s="60"/>
      <c r="F147" s="60"/>
      <c r="G147" s="60"/>
      <c r="H147" s="60"/>
      <c r="I147" s="60"/>
      <c r="J147" s="60"/>
      <c r="K147" s="60"/>
      <c r="L147" s="3" t="s">
        <v>19</v>
      </c>
      <c r="M147" s="3" t="s">
        <v>19</v>
      </c>
      <c r="N147" s="3" t="s">
        <v>19</v>
      </c>
      <c r="O147" s="76" t="s">
        <v>19</v>
      </c>
      <c r="P147" s="60"/>
      <c r="Q147" s="77" t="s">
        <v>19</v>
      </c>
      <c r="R147" s="62"/>
      <c r="S147" s="62"/>
      <c r="T147" s="62"/>
      <c r="U147" s="62"/>
      <c r="V147" s="62"/>
      <c r="W147" s="62"/>
      <c r="X147" s="78">
        <f>SUM(AA148,AA152,AA183,AA200,AA207)</f>
        <v>10460982090</v>
      </c>
      <c r="Y147" s="60"/>
      <c r="Z147" s="60"/>
      <c r="AA147" s="10" t="s">
        <v>19</v>
      </c>
    </row>
    <row r="148" spans="3:27" s="31" customFormat="1">
      <c r="C148" s="56" t="s">
        <v>548</v>
      </c>
      <c r="D148" s="45"/>
      <c r="E148" s="45"/>
      <c r="F148" s="45"/>
      <c r="G148" s="45"/>
      <c r="H148" s="45"/>
      <c r="I148" s="45"/>
      <c r="J148" s="45"/>
      <c r="K148" s="45"/>
      <c r="L148" s="32"/>
      <c r="M148" s="32"/>
      <c r="N148" s="32"/>
      <c r="O148" s="56" t="s">
        <v>549</v>
      </c>
      <c r="P148" s="45"/>
      <c r="Q148" s="57"/>
      <c r="R148" s="47"/>
      <c r="S148" s="47"/>
      <c r="T148" s="47"/>
      <c r="U148" s="47"/>
      <c r="V148" s="47"/>
      <c r="W148" s="47"/>
      <c r="X148" s="58"/>
      <c r="Y148" s="49"/>
      <c r="Z148" s="49"/>
      <c r="AA148" s="39">
        <f>SUM(AA149)</f>
        <v>9418156963</v>
      </c>
    </row>
    <row r="149" spans="3:27" s="31" customFormat="1" ht="28.5" customHeight="1">
      <c r="C149" s="44" t="s">
        <v>550</v>
      </c>
      <c r="D149" s="45"/>
      <c r="E149" s="45"/>
      <c r="F149" s="45"/>
      <c r="G149" s="45"/>
      <c r="H149" s="45"/>
      <c r="I149" s="45"/>
      <c r="J149" s="45"/>
      <c r="K149" s="45"/>
      <c r="L149" s="33">
        <v>1111</v>
      </c>
      <c r="M149" s="33">
        <v>1320</v>
      </c>
      <c r="N149" s="33"/>
      <c r="O149" s="44" t="s">
        <v>551</v>
      </c>
      <c r="P149" s="45"/>
      <c r="Q149" s="46"/>
      <c r="R149" s="47"/>
      <c r="S149" s="47"/>
      <c r="T149" s="47"/>
      <c r="U149" s="47"/>
      <c r="V149" s="47"/>
      <c r="W149" s="47"/>
      <c r="X149" s="48"/>
      <c r="Y149" s="49"/>
      <c r="Z149" s="49"/>
      <c r="AA149" s="34">
        <f>SUM(AA151)</f>
        <v>9418156963</v>
      </c>
    </row>
    <row r="150" spans="3:27" s="31" customFormat="1">
      <c r="C150" s="50" t="s">
        <v>34</v>
      </c>
      <c r="D150" s="45"/>
      <c r="E150" s="45"/>
      <c r="F150" s="45"/>
      <c r="G150" s="45"/>
      <c r="H150" s="45"/>
      <c r="I150" s="45"/>
      <c r="J150" s="45"/>
      <c r="K150" s="45"/>
      <c r="L150" s="35"/>
      <c r="M150" s="35"/>
      <c r="N150" s="35"/>
      <c r="O150" s="50"/>
      <c r="P150" s="45"/>
      <c r="Q150" s="51"/>
      <c r="R150" s="47"/>
      <c r="S150" s="47"/>
      <c r="T150" s="47"/>
      <c r="U150" s="47"/>
      <c r="V150" s="47"/>
      <c r="W150" s="47"/>
      <c r="X150" s="52"/>
      <c r="Y150" s="49"/>
      <c r="Z150" s="49"/>
      <c r="AA150" s="36"/>
    </row>
    <row r="151" spans="3:27" s="31" customFormat="1" ht="44.45" customHeight="1">
      <c r="C151" s="53" t="s">
        <v>549</v>
      </c>
      <c r="D151" s="45"/>
      <c r="E151" s="45"/>
      <c r="F151" s="45"/>
      <c r="G151" s="45"/>
      <c r="H151" s="45"/>
      <c r="I151" s="45"/>
      <c r="J151" s="45"/>
      <c r="K151" s="45"/>
      <c r="L151" s="37"/>
      <c r="M151" s="37"/>
      <c r="N151" s="37"/>
      <c r="O151" s="53"/>
      <c r="P151" s="45"/>
      <c r="Q151" s="54" t="s">
        <v>552</v>
      </c>
      <c r="R151" s="47"/>
      <c r="S151" s="47"/>
      <c r="T151" s="47"/>
      <c r="U151" s="47"/>
      <c r="V151" s="47"/>
      <c r="W151" s="47"/>
      <c r="X151" s="55"/>
      <c r="Y151" s="49"/>
      <c r="Z151" s="49"/>
      <c r="AA151" s="38">
        <f>1688796234+7729360729</f>
        <v>9418156963</v>
      </c>
    </row>
    <row r="152" spans="3:27">
      <c r="C152" s="66" t="s">
        <v>30</v>
      </c>
      <c r="D152" s="60"/>
      <c r="E152" s="60"/>
      <c r="F152" s="60"/>
      <c r="G152" s="60"/>
      <c r="H152" s="60"/>
      <c r="I152" s="60"/>
      <c r="J152" s="60"/>
      <c r="K152" s="60"/>
      <c r="L152" s="4" t="s">
        <v>19</v>
      </c>
      <c r="M152" s="4" t="s">
        <v>19</v>
      </c>
      <c r="N152" s="4" t="s">
        <v>19</v>
      </c>
      <c r="O152" s="66" t="s">
        <v>31</v>
      </c>
      <c r="P152" s="60"/>
      <c r="Q152" s="67" t="s">
        <v>19</v>
      </c>
      <c r="R152" s="62"/>
      <c r="S152" s="62"/>
      <c r="T152" s="62"/>
      <c r="U152" s="62"/>
      <c r="V152" s="62"/>
      <c r="W152" s="62"/>
      <c r="X152" s="66" t="s">
        <v>19</v>
      </c>
      <c r="Y152" s="60"/>
      <c r="Z152" s="60"/>
      <c r="AA152" s="11">
        <v>34454098</v>
      </c>
    </row>
    <row r="153" spans="3:27">
      <c r="C153" s="68" t="s">
        <v>32</v>
      </c>
      <c r="D153" s="60"/>
      <c r="E153" s="60"/>
      <c r="F153" s="60"/>
      <c r="G153" s="60"/>
      <c r="H153" s="60"/>
      <c r="I153" s="60"/>
      <c r="J153" s="60"/>
      <c r="K153" s="60"/>
      <c r="L153" s="5">
        <v>1120</v>
      </c>
      <c r="M153" s="5">
        <v>1320</v>
      </c>
      <c r="N153" s="5"/>
      <c r="O153" s="68" t="s">
        <v>33</v>
      </c>
      <c r="P153" s="60"/>
      <c r="Q153" s="69" t="s">
        <v>19</v>
      </c>
      <c r="R153" s="62"/>
      <c r="S153" s="62"/>
      <c r="T153" s="62"/>
      <c r="U153" s="62"/>
      <c r="V153" s="62"/>
      <c r="W153" s="62"/>
      <c r="X153" s="68" t="s">
        <v>19</v>
      </c>
      <c r="Y153" s="60"/>
      <c r="Z153" s="60"/>
      <c r="AA153" s="12">
        <v>25000000</v>
      </c>
    </row>
    <row r="154" spans="3:27">
      <c r="C154" s="64" t="s">
        <v>34</v>
      </c>
      <c r="D154" s="60"/>
      <c r="E154" s="60"/>
      <c r="F154" s="60"/>
      <c r="G154" s="60"/>
      <c r="H154" s="60"/>
      <c r="I154" s="60"/>
      <c r="J154" s="60"/>
      <c r="K154" s="60"/>
      <c r="L154" s="6" t="s">
        <v>19</v>
      </c>
      <c r="M154" s="6" t="s">
        <v>19</v>
      </c>
      <c r="N154" s="6" t="s">
        <v>19</v>
      </c>
      <c r="O154" s="64" t="s">
        <v>19</v>
      </c>
      <c r="P154" s="60"/>
      <c r="Q154" s="65" t="s">
        <v>19</v>
      </c>
      <c r="R154" s="62"/>
      <c r="S154" s="62"/>
      <c r="T154" s="62"/>
      <c r="U154" s="62"/>
      <c r="V154" s="62"/>
      <c r="W154" s="62"/>
      <c r="X154" s="64" t="s">
        <v>19</v>
      </c>
      <c r="Y154" s="60"/>
      <c r="Z154" s="60"/>
      <c r="AA154" s="13" t="s">
        <v>19</v>
      </c>
    </row>
    <row r="155" spans="3:27" ht="53.25" customHeight="1">
      <c r="C155" s="59" t="s">
        <v>35</v>
      </c>
      <c r="D155" s="60"/>
      <c r="E155" s="60"/>
      <c r="F155" s="60"/>
      <c r="G155" s="60"/>
      <c r="H155" s="60"/>
      <c r="I155" s="60"/>
      <c r="J155" s="60"/>
      <c r="K155" s="60"/>
      <c r="L155" s="7" t="s">
        <v>19</v>
      </c>
      <c r="M155" s="7" t="s">
        <v>19</v>
      </c>
      <c r="N155" s="7" t="s">
        <v>19</v>
      </c>
      <c r="O155" s="59" t="s">
        <v>36</v>
      </c>
      <c r="P155" s="60"/>
      <c r="Q155" s="61" t="s">
        <v>145</v>
      </c>
      <c r="R155" s="62"/>
      <c r="S155" s="62"/>
      <c r="T155" s="62"/>
      <c r="U155" s="62"/>
      <c r="V155" s="62"/>
      <c r="W155" s="62"/>
      <c r="X155" s="59" t="s">
        <v>19</v>
      </c>
      <c r="Y155" s="60"/>
      <c r="Z155" s="60"/>
      <c r="AA155" s="14">
        <v>25000000</v>
      </c>
    </row>
    <row r="156" spans="3:27">
      <c r="C156" s="68" t="s">
        <v>41</v>
      </c>
      <c r="D156" s="60"/>
      <c r="E156" s="60"/>
      <c r="F156" s="60"/>
      <c r="G156" s="60"/>
      <c r="H156" s="60"/>
      <c r="I156" s="60"/>
      <c r="J156" s="60"/>
      <c r="K156" s="60"/>
      <c r="L156" s="5">
        <v>1120</v>
      </c>
      <c r="M156" s="5">
        <v>1320</v>
      </c>
      <c r="N156" s="5"/>
      <c r="O156" s="68" t="s">
        <v>42</v>
      </c>
      <c r="P156" s="60"/>
      <c r="Q156" s="69" t="s">
        <v>19</v>
      </c>
      <c r="R156" s="62"/>
      <c r="S156" s="62"/>
      <c r="T156" s="62"/>
      <c r="U156" s="62"/>
      <c r="V156" s="62"/>
      <c r="W156" s="62"/>
      <c r="X156" s="68" t="s">
        <v>19</v>
      </c>
      <c r="Y156" s="60"/>
      <c r="Z156" s="60"/>
      <c r="AA156" s="12">
        <v>1104070</v>
      </c>
    </row>
    <row r="157" spans="3:27">
      <c r="C157" s="64" t="s">
        <v>34</v>
      </c>
      <c r="D157" s="60"/>
      <c r="E157" s="60"/>
      <c r="F157" s="60"/>
      <c r="G157" s="60"/>
      <c r="H157" s="60"/>
      <c r="I157" s="60"/>
      <c r="J157" s="60"/>
      <c r="K157" s="60"/>
      <c r="L157" s="6" t="s">
        <v>19</v>
      </c>
      <c r="M157" s="6" t="s">
        <v>19</v>
      </c>
      <c r="N157" s="6" t="s">
        <v>19</v>
      </c>
      <c r="O157" s="64" t="s">
        <v>19</v>
      </c>
      <c r="P157" s="60"/>
      <c r="Q157" s="65" t="s">
        <v>19</v>
      </c>
      <c r="R157" s="62"/>
      <c r="S157" s="62"/>
      <c r="T157" s="62"/>
      <c r="U157" s="62"/>
      <c r="V157" s="62"/>
      <c r="W157" s="62"/>
      <c r="X157" s="64" t="s">
        <v>19</v>
      </c>
      <c r="Y157" s="60"/>
      <c r="Z157" s="60"/>
      <c r="AA157" s="13" t="s">
        <v>19</v>
      </c>
    </row>
    <row r="158" spans="3:27" ht="58.5" customHeight="1">
      <c r="C158" s="59" t="s">
        <v>146</v>
      </c>
      <c r="D158" s="60"/>
      <c r="E158" s="60"/>
      <c r="F158" s="60"/>
      <c r="G158" s="60"/>
      <c r="H158" s="60"/>
      <c r="I158" s="60"/>
      <c r="J158" s="60"/>
      <c r="K158" s="60"/>
      <c r="L158" s="7" t="s">
        <v>19</v>
      </c>
      <c r="M158" s="7" t="s">
        <v>19</v>
      </c>
      <c r="N158" s="7" t="s">
        <v>19</v>
      </c>
      <c r="O158" s="59" t="s">
        <v>147</v>
      </c>
      <c r="P158" s="60"/>
      <c r="Q158" s="63" t="s">
        <v>366</v>
      </c>
      <c r="R158" s="62"/>
      <c r="S158" s="62"/>
      <c r="T158" s="62"/>
      <c r="U158" s="62"/>
      <c r="V158" s="62"/>
      <c r="W158" s="62"/>
      <c r="X158" s="59" t="s">
        <v>19</v>
      </c>
      <c r="Y158" s="60"/>
      <c r="Z158" s="60"/>
      <c r="AA158" s="14">
        <v>1104070</v>
      </c>
    </row>
    <row r="159" spans="3:27">
      <c r="C159" s="68" t="s">
        <v>51</v>
      </c>
      <c r="D159" s="60"/>
      <c r="E159" s="60"/>
      <c r="F159" s="60"/>
      <c r="G159" s="60"/>
      <c r="H159" s="60"/>
      <c r="I159" s="60"/>
      <c r="J159" s="60"/>
      <c r="K159" s="60"/>
      <c r="L159" s="5">
        <v>1120</v>
      </c>
      <c r="M159" s="5">
        <v>1320</v>
      </c>
      <c r="N159" s="5"/>
      <c r="O159" s="68" t="s">
        <v>52</v>
      </c>
      <c r="P159" s="60"/>
      <c r="Q159" s="69" t="s">
        <v>19</v>
      </c>
      <c r="R159" s="62"/>
      <c r="S159" s="62"/>
      <c r="T159" s="62"/>
      <c r="U159" s="62"/>
      <c r="V159" s="62"/>
      <c r="W159" s="62"/>
      <c r="X159" s="68" t="s">
        <v>19</v>
      </c>
      <c r="Y159" s="60"/>
      <c r="Z159" s="60"/>
      <c r="AA159" s="12">
        <v>97774</v>
      </c>
    </row>
    <row r="160" spans="3:27">
      <c r="C160" s="64" t="s">
        <v>34</v>
      </c>
      <c r="D160" s="60"/>
      <c r="E160" s="60"/>
      <c r="F160" s="60"/>
      <c r="G160" s="60"/>
      <c r="H160" s="60"/>
      <c r="I160" s="60"/>
      <c r="J160" s="60"/>
      <c r="K160" s="60"/>
      <c r="L160" s="6" t="s">
        <v>19</v>
      </c>
      <c r="M160" s="6" t="s">
        <v>19</v>
      </c>
      <c r="N160" s="6" t="s">
        <v>19</v>
      </c>
      <c r="O160" s="64" t="s">
        <v>19</v>
      </c>
      <c r="P160" s="60"/>
      <c r="Q160" s="65" t="s">
        <v>19</v>
      </c>
      <c r="R160" s="62"/>
      <c r="S160" s="62"/>
      <c r="T160" s="62"/>
      <c r="U160" s="62"/>
      <c r="V160" s="62"/>
      <c r="W160" s="62"/>
      <c r="X160" s="64" t="s">
        <v>19</v>
      </c>
      <c r="Y160" s="60"/>
      <c r="Z160" s="60"/>
      <c r="AA160" s="13" t="s">
        <v>19</v>
      </c>
    </row>
    <row r="161" spans="3:27" ht="51.75" customHeight="1">
      <c r="C161" s="59" t="s">
        <v>77</v>
      </c>
      <c r="D161" s="60"/>
      <c r="E161" s="60"/>
      <c r="F161" s="60"/>
      <c r="G161" s="60"/>
      <c r="H161" s="60"/>
      <c r="I161" s="60"/>
      <c r="J161" s="60"/>
      <c r="K161" s="60"/>
      <c r="L161" s="7" t="s">
        <v>19</v>
      </c>
      <c r="M161" s="7" t="s">
        <v>19</v>
      </c>
      <c r="N161" s="7" t="s">
        <v>19</v>
      </c>
      <c r="O161" s="79" t="s">
        <v>335</v>
      </c>
      <c r="P161" s="60"/>
      <c r="Q161" s="63" t="s">
        <v>367</v>
      </c>
      <c r="R161" s="62"/>
      <c r="S161" s="62"/>
      <c r="T161" s="62"/>
      <c r="U161" s="62"/>
      <c r="V161" s="62"/>
      <c r="W161" s="62"/>
      <c r="X161" s="59" t="s">
        <v>19</v>
      </c>
      <c r="Y161" s="60"/>
      <c r="Z161" s="60"/>
      <c r="AA161" s="14">
        <v>39145</v>
      </c>
    </row>
    <row r="162" spans="3:27" ht="70.5" customHeight="1">
      <c r="C162" s="59" t="s">
        <v>73</v>
      </c>
      <c r="D162" s="60"/>
      <c r="E162" s="60"/>
      <c r="F162" s="60"/>
      <c r="G162" s="60"/>
      <c r="H162" s="60"/>
      <c r="I162" s="60"/>
      <c r="J162" s="60"/>
      <c r="K162" s="60"/>
      <c r="L162" s="7" t="s">
        <v>19</v>
      </c>
      <c r="M162" s="7" t="s">
        <v>19</v>
      </c>
      <c r="N162" s="7" t="s">
        <v>19</v>
      </c>
      <c r="O162" s="59" t="s">
        <v>74</v>
      </c>
      <c r="P162" s="60"/>
      <c r="Q162" s="63" t="s">
        <v>368</v>
      </c>
      <c r="R162" s="62"/>
      <c r="S162" s="62"/>
      <c r="T162" s="62"/>
      <c r="U162" s="62"/>
      <c r="V162" s="62"/>
      <c r="W162" s="62"/>
      <c r="X162" s="59" t="s">
        <v>19</v>
      </c>
      <c r="Y162" s="60"/>
      <c r="Z162" s="60"/>
      <c r="AA162" s="14">
        <v>58629</v>
      </c>
    </row>
    <row r="163" spans="3:27" ht="19.5" customHeight="1">
      <c r="C163" s="68" t="s">
        <v>148</v>
      </c>
      <c r="D163" s="60"/>
      <c r="E163" s="60"/>
      <c r="F163" s="60"/>
      <c r="G163" s="60"/>
      <c r="H163" s="60"/>
      <c r="I163" s="60"/>
      <c r="J163" s="60"/>
      <c r="K163" s="60"/>
      <c r="L163" s="5">
        <v>1120</v>
      </c>
      <c r="M163" s="5">
        <v>1320</v>
      </c>
      <c r="N163" s="5"/>
      <c r="O163" s="68" t="s">
        <v>149</v>
      </c>
      <c r="P163" s="60"/>
      <c r="Q163" s="69" t="s">
        <v>19</v>
      </c>
      <c r="R163" s="62"/>
      <c r="S163" s="62"/>
      <c r="T163" s="62"/>
      <c r="U163" s="62"/>
      <c r="V163" s="62"/>
      <c r="W163" s="62"/>
      <c r="X163" s="68" t="s">
        <v>19</v>
      </c>
      <c r="Y163" s="60"/>
      <c r="Z163" s="60"/>
      <c r="AA163" s="12">
        <v>3020504</v>
      </c>
    </row>
    <row r="164" spans="3:27">
      <c r="C164" s="64" t="s">
        <v>34</v>
      </c>
      <c r="D164" s="60"/>
      <c r="E164" s="60"/>
      <c r="F164" s="60"/>
      <c r="G164" s="60"/>
      <c r="H164" s="60"/>
      <c r="I164" s="60"/>
      <c r="J164" s="60"/>
      <c r="K164" s="60"/>
      <c r="L164" s="6" t="s">
        <v>19</v>
      </c>
      <c r="M164" s="6" t="s">
        <v>19</v>
      </c>
      <c r="N164" s="6" t="s">
        <v>19</v>
      </c>
      <c r="O164" s="64" t="s">
        <v>19</v>
      </c>
      <c r="P164" s="60"/>
      <c r="Q164" s="65" t="s">
        <v>19</v>
      </c>
      <c r="R164" s="62"/>
      <c r="S164" s="62"/>
      <c r="T164" s="62"/>
      <c r="U164" s="62"/>
      <c r="V164" s="62"/>
      <c r="W164" s="62"/>
      <c r="X164" s="64" t="s">
        <v>19</v>
      </c>
      <c r="Y164" s="60"/>
      <c r="Z164" s="60"/>
      <c r="AA164" s="13" t="s">
        <v>19</v>
      </c>
    </row>
    <row r="165" spans="3:27" ht="48.75" customHeight="1">
      <c r="C165" s="59" t="s">
        <v>84</v>
      </c>
      <c r="D165" s="60"/>
      <c r="E165" s="60"/>
      <c r="F165" s="60"/>
      <c r="G165" s="60"/>
      <c r="H165" s="60"/>
      <c r="I165" s="60"/>
      <c r="J165" s="60"/>
      <c r="K165" s="60"/>
      <c r="L165" s="7" t="s">
        <v>19</v>
      </c>
      <c r="M165" s="7" t="s">
        <v>19</v>
      </c>
      <c r="N165" s="7" t="s">
        <v>19</v>
      </c>
      <c r="O165" s="59" t="s">
        <v>85</v>
      </c>
      <c r="P165" s="60"/>
      <c r="Q165" s="63" t="s">
        <v>369</v>
      </c>
      <c r="R165" s="62"/>
      <c r="S165" s="62"/>
      <c r="T165" s="62"/>
      <c r="U165" s="62"/>
      <c r="V165" s="62"/>
      <c r="W165" s="62"/>
      <c r="X165" s="59" t="s">
        <v>19</v>
      </c>
      <c r="Y165" s="60"/>
      <c r="Z165" s="60"/>
      <c r="AA165" s="14">
        <v>1389378</v>
      </c>
    </row>
    <row r="166" spans="3:27" ht="48.75" customHeight="1">
      <c r="C166" s="59" t="s">
        <v>55</v>
      </c>
      <c r="D166" s="60"/>
      <c r="E166" s="60"/>
      <c r="F166" s="60"/>
      <c r="G166" s="60"/>
      <c r="H166" s="60"/>
      <c r="I166" s="60"/>
      <c r="J166" s="60"/>
      <c r="K166" s="60"/>
      <c r="L166" s="7" t="s">
        <v>19</v>
      </c>
      <c r="M166" s="7" t="s">
        <v>19</v>
      </c>
      <c r="N166" s="7" t="s">
        <v>19</v>
      </c>
      <c r="O166" s="59" t="s">
        <v>56</v>
      </c>
      <c r="P166" s="60"/>
      <c r="Q166" s="61" t="s">
        <v>150</v>
      </c>
      <c r="R166" s="62"/>
      <c r="S166" s="62"/>
      <c r="T166" s="62"/>
      <c r="U166" s="62"/>
      <c r="V166" s="62"/>
      <c r="W166" s="62"/>
      <c r="X166" s="59" t="s">
        <v>19</v>
      </c>
      <c r="Y166" s="60"/>
      <c r="Z166" s="60"/>
      <c r="AA166" s="14">
        <v>45500</v>
      </c>
    </row>
    <row r="167" spans="3:27" ht="36" customHeight="1">
      <c r="C167" s="59" t="s">
        <v>77</v>
      </c>
      <c r="D167" s="60"/>
      <c r="E167" s="60"/>
      <c r="F167" s="60"/>
      <c r="G167" s="60"/>
      <c r="H167" s="60"/>
      <c r="I167" s="60"/>
      <c r="J167" s="60"/>
      <c r="K167" s="60"/>
      <c r="L167" s="7" t="s">
        <v>19</v>
      </c>
      <c r="M167" s="7" t="s">
        <v>19</v>
      </c>
      <c r="N167" s="7" t="s">
        <v>19</v>
      </c>
      <c r="O167" s="79" t="s">
        <v>335</v>
      </c>
      <c r="P167" s="60"/>
      <c r="Q167" s="63" t="s">
        <v>370</v>
      </c>
      <c r="R167" s="62"/>
      <c r="S167" s="62"/>
      <c r="T167" s="62"/>
      <c r="U167" s="62"/>
      <c r="V167" s="62"/>
      <c r="W167" s="62"/>
      <c r="X167" s="59" t="s">
        <v>19</v>
      </c>
      <c r="Y167" s="60"/>
      <c r="Z167" s="60"/>
      <c r="AA167" s="14">
        <v>1352626</v>
      </c>
    </row>
    <row r="168" spans="3:27" ht="73.5" customHeight="1">
      <c r="C168" s="59" t="s">
        <v>98</v>
      </c>
      <c r="D168" s="60"/>
      <c r="E168" s="60"/>
      <c r="F168" s="60"/>
      <c r="G168" s="60"/>
      <c r="H168" s="60"/>
      <c r="I168" s="60"/>
      <c r="J168" s="60"/>
      <c r="K168" s="60"/>
      <c r="L168" s="7" t="s">
        <v>19</v>
      </c>
      <c r="M168" s="7" t="s">
        <v>19</v>
      </c>
      <c r="N168" s="7" t="s">
        <v>19</v>
      </c>
      <c r="O168" s="59" t="s">
        <v>99</v>
      </c>
      <c r="P168" s="60"/>
      <c r="Q168" s="63" t="s">
        <v>371</v>
      </c>
      <c r="R168" s="62"/>
      <c r="S168" s="62"/>
      <c r="T168" s="62"/>
      <c r="U168" s="62"/>
      <c r="V168" s="62"/>
      <c r="W168" s="62"/>
      <c r="X168" s="59" t="s">
        <v>19</v>
      </c>
      <c r="Y168" s="60"/>
      <c r="Z168" s="60"/>
      <c r="AA168" s="14">
        <v>233000</v>
      </c>
    </row>
    <row r="169" spans="3:27">
      <c r="C169" s="68" t="s">
        <v>151</v>
      </c>
      <c r="D169" s="60"/>
      <c r="E169" s="60"/>
      <c r="F169" s="60"/>
      <c r="G169" s="60"/>
      <c r="H169" s="60"/>
      <c r="I169" s="60"/>
      <c r="J169" s="60"/>
      <c r="K169" s="60"/>
      <c r="L169" s="5">
        <v>1120</v>
      </c>
      <c r="M169" s="5">
        <v>1320</v>
      </c>
      <c r="N169" s="5"/>
      <c r="O169" s="68" t="s">
        <v>152</v>
      </c>
      <c r="P169" s="60"/>
      <c r="Q169" s="69" t="s">
        <v>19</v>
      </c>
      <c r="R169" s="62"/>
      <c r="S169" s="62"/>
      <c r="T169" s="62"/>
      <c r="U169" s="62"/>
      <c r="V169" s="62"/>
      <c r="W169" s="62"/>
      <c r="X169" s="68" t="s">
        <v>19</v>
      </c>
      <c r="Y169" s="60"/>
      <c r="Z169" s="60"/>
      <c r="AA169" s="12">
        <v>3597113</v>
      </c>
    </row>
    <row r="170" spans="3:27">
      <c r="C170" s="64" t="s">
        <v>34</v>
      </c>
      <c r="D170" s="60"/>
      <c r="E170" s="60"/>
      <c r="F170" s="60"/>
      <c r="G170" s="60"/>
      <c r="H170" s="60"/>
      <c r="I170" s="60"/>
      <c r="J170" s="60"/>
      <c r="K170" s="60"/>
      <c r="L170" s="6" t="s">
        <v>19</v>
      </c>
      <c r="M170" s="6" t="s">
        <v>19</v>
      </c>
      <c r="N170" s="6" t="s">
        <v>19</v>
      </c>
      <c r="O170" s="64" t="s">
        <v>19</v>
      </c>
      <c r="P170" s="60"/>
      <c r="Q170" s="65" t="s">
        <v>19</v>
      </c>
      <c r="R170" s="62"/>
      <c r="S170" s="62"/>
      <c r="T170" s="62"/>
      <c r="U170" s="62"/>
      <c r="V170" s="62"/>
      <c r="W170" s="62"/>
      <c r="X170" s="64" t="s">
        <v>19</v>
      </c>
      <c r="Y170" s="60"/>
      <c r="Z170" s="60"/>
      <c r="AA170" s="13" t="s">
        <v>19</v>
      </c>
    </row>
    <row r="171" spans="3:27" ht="41.25" customHeight="1">
      <c r="C171" s="59" t="s">
        <v>43</v>
      </c>
      <c r="D171" s="60"/>
      <c r="E171" s="60"/>
      <c r="F171" s="60"/>
      <c r="G171" s="60"/>
      <c r="H171" s="60"/>
      <c r="I171" s="60"/>
      <c r="J171" s="60"/>
      <c r="K171" s="60"/>
      <c r="L171" s="7" t="s">
        <v>19</v>
      </c>
      <c r="M171" s="7" t="s">
        <v>19</v>
      </c>
      <c r="N171" s="7" t="s">
        <v>19</v>
      </c>
      <c r="O171" s="59" t="s">
        <v>44</v>
      </c>
      <c r="P171" s="60"/>
      <c r="Q171" s="63" t="s">
        <v>372</v>
      </c>
      <c r="R171" s="62"/>
      <c r="S171" s="62"/>
      <c r="T171" s="62"/>
      <c r="U171" s="62"/>
      <c r="V171" s="62"/>
      <c r="W171" s="62"/>
      <c r="X171" s="59" t="s">
        <v>19</v>
      </c>
      <c r="Y171" s="60"/>
      <c r="Z171" s="60"/>
      <c r="AA171" s="14">
        <v>848430</v>
      </c>
    </row>
    <row r="172" spans="3:27" ht="38.25" customHeight="1">
      <c r="C172" s="59" t="s">
        <v>90</v>
      </c>
      <c r="D172" s="60"/>
      <c r="E172" s="60"/>
      <c r="F172" s="60"/>
      <c r="G172" s="60"/>
      <c r="H172" s="60"/>
      <c r="I172" s="60"/>
      <c r="J172" s="60"/>
      <c r="K172" s="60"/>
      <c r="L172" s="7" t="s">
        <v>19</v>
      </c>
      <c r="M172" s="7" t="s">
        <v>19</v>
      </c>
      <c r="N172" s="7" t="s">
        <v>19</v>
      </c>
      <c r="O172" s="59" t="s">
        <v>91</v>
      </c>
      <c r="P172" s="60"/>
      <c r="Q172" s="63" t="s">
        <v>373</v>
      </c>
      <c r="R172" s="62"/>
      <c r="S172" s="62"/>
      <c r="T172" s="62"/>
      <c r="U172" s="62"/>
      <c r="V172" s="62"/>
      <c r="W172" s="62"/>
      <c r="X172" s="59" t="s">
        <v>19</v>
      </c>
      <c r="Y172" s="60"/>
      <c r="Z172" s="60"/>
      <c r="AA172" s="14">
        <v>2748683</v>
      </c>
    </row>
    <row r="173" spans="3:27">
      <c r="C173" s="68" t="s">
        <v>61</v>
      </c>
      <c r="D173" s="60"/>
      <c r="E173" s="60"/>
      <c r="F173" s="60"/>
      <c r="G173" s="60"/>
      <c r="H173" s="60"/>
      <c r="I173" s="60"/>
      <c r="J173" s="60"/>
      <c r="K173" s="60"/>
      <c r="L173" s="5">
        <v>1120</v>
      </c>
      <c r="M173" s="5">
        <v>1320</v>
      </c>
      <c r="N173" s="5" t="s">
        <v>62</v>
      </c>
      <c r="O173" s="68" t="s">
        <v>63</v>
      </c>
      <c r="P173" s="60"/>
      <c r="Q173" s="69" t="s">
        <v>19</v>
      </c>
      <c r="R173" s="62"/>
      <c r="S173" s="62"/>
      <c r="T173" s="62"/>
      <c r="U173" s="62"/>
      <c r="V173" s="62"/>
      <c r="W173" s="62"/>
      <c r="X173" s="68" t="s">
        <v>19</v>
      </c>
      <c r="Y173" s="60"/>
      <c r="Z173" s="60"/>
      <c r="AA173" s="12">
        <v>269461</v>
      </c>
    </row>
    <row r="174" spans="3:27">
      <c r="C174" s="64" t="s">
        <v>34</v>
      </c>
      <c r="D174" s="60"/>
      <c r="E174" s="60"/>
      <c r="F174" s="60"/>
      <c r="G174" s="60"/>
      <c r="H174" s="60"/>
      <c r="I174" s="60"/>
      <c r="J174" s="60"/>
      <c r="K174" s="60"/>
      <c r="L174" s="6" t="s">
        <v>19</v>
      </c>
      <c r="M174" s="6" t="s">
        <v>19</v>
      </c>
      <c r="N174" s="6" t="s">
        <v>19</v>
      </c>
      <c r="O174" s="64" t="s">
        <v>19</v>
      </c>
      <c r="P174" s="60"/>
      <c r="Q174" s="65" t="s">
        <v>19</v>
      </c>
      <c r="R174" s="62"/>
      <c r="S174" s="62"/>
      <c r="T174" s="62"/>
      <c r="U174" s="62"/>
      <c r="V174" s="62"/>
      <c r="W174" s="62"/>
      <c r="X174" s="64" t="s">
        <v>19</v>
      </c>
      <c r="Y174" s="60"/>
      <c r="Z174" s="60"/>
      <c r="AA174" s="13" t="s">
        <v>19</v>
      </c>
    </row>
    <row r="175" spans="3:27" ht="43.5" customHeight="1">
      <c r="C175" s="59" t="s">
        <v>45</v>
      </c>
      <c r="D175" s="60"/>
      <c r="E175" s="60"/>
      <c r="F175" s="60"/>
      <c r="G175" s="60"/>
      <c r="H175" s="60"/>
      <c r="I175" s="60"/>
      <c r="J175" s="60"/>
      <c r="K175" s="60"/>
      <c r="L175" s="7" t="s">
        <v>19</v>
      </c>
      <c r="M175" s="7" t="s">
        <v>19</v>
      </c>
      <c r="N175" s="7" t="s">
        <v>19</v>
      </c>
      <c r="O175" s="59" t="s">
        <v>46</v>
      </c>
      <c r="P175" s="60"/>
      <c r="Q175" s="63" t="s">
        <v>374</v>
      </c>
      <c r="R175" s="62"/>
      <c r="S175" s="62"/>
      <c r="T175" s="62"/>
      <c r="U175" s="62"/>
      <c r="V175" s="62"/>
      <c r="W175" s="62"/>
      <c r="X175" s="59" t="s">
        <v>19</v>
      </c>
      <c r="Y175" s="60"/>
      <c r="Z175" s="60"/>
      <c r="AA175" s="14">
        <v>269461</v>
      </c>
    </row>
    <row r="176" spans="3:27" ht="30" customHeight="1">
      <c r="C176" s="68" t="s">
        <v>78</v>
      </c>
      <c r="D176" s="60"/>
      <c r="E176" s="60"/>
      <c r="F176" s="60"/>
      <c r="G176" s="60"/>
      <c r="H176" s="60"/>
      <c r="I176" s="60"/>
      <c r="J176" s="60"/>
      <c r="K176" s="60"/>
      <c r="L176" s="5">
        <v>1120</v>
      </c>
      <c r="M176" s="5">
        <v>1320</v>
      </c>
      <c r="N176" s="5"/>
      <c r="O176" s="68" t="s">
        <v>79</v>
      </c>
      <c r="P176" s="60"/>
      <c r="Q176" s="69" t="s">
        <v>19</v>
      </c>
      <c r="R176" s="62"/>
      <c r="S176" s="62"/>
      <c r="T176" s="62"/>
      <c r="U176" s="62"/>
      <c r="V176" s="62"/>
      <c r="W176" s="62"/>
      <c r="X176" s="68" t="s">
        <v>19</v>
      </c>
      <c r="Y176" s="60"/>
      <c r="Z176" s="60"/>
      <c r="AA176" s="12">
        <v>1096089</v>
      </c>
    </row>
    <row r="177" spans="3:27">
      <c r="C177" s="64" t="s">
        <v>34</v>
      </c>
      <c r="D177" s="60"/>
      <c r="E177" s="60"/>
      <c r="F177" s="60"/>
      <c r="G177" s="60"/>
      <c r="H177" s="60"/>
      <c r="I177" s="60"/>
      <c r="J177" s="60"/>
      <c r="K177" s="60"/>
      <c r="L177" s="6" t="s">
        <v>19</v>
      </c>
      <c r="M177" s="6" t="s">
        <v>19</v>
      </c>
      <c r="N177" s="6" t="s">
        <v>19</v>
      </c>
      <c r="O177" s="64" t="s">
        <v>19</v>
      </c>
      <c r="P177" s="60"/>
      <c r="Q177" s="65" t="s">
        <v>19</v>
      </c>
      <c r="R177" s="62"/>
      <c r="S177" s="62"/>
      <c r="T177" s="62"/>
      <c r="U177" s="62"/>
      <c r="V177" s="62"/>
      <c r="W177" s="62"/>
      <c r="X177" s="64" t="s">
        <v>19</v>
      </c>
      <c r="Y177" s="60"/>
      <c r="Z177" s="60"/>
      <c r="AA177" s="13" t="s">
        <v>19</v>
      </c>
    </row>
    <row r="178" spans="3:27" ht="46.5" customHeight="1">
      <c r="C178" s="59" t="s">
        <v>153</v>
      </c>
      <c r="D178" s="60"/>
      <c r="E178" s="60"/>
      <c r="F178" s="60"/>
      <c r="G178" s="60"/>
      <c r="H178" s="60"/>
      <c r="I178" s="60"/>
      <c r="J178" s="60"/>
      <c r="K178" s="60"/>
      <c r="L178" s="7" t="s">
        <v>19</v>
      </c>
      <c r="M178" s="7" t="s">
        <v>19</v>
      </c>
      <c r="N178" s="7" t="s">
        <v>19</v>
      </c>
      <c r="O178" s="59" t="s">
        <v>154</v>
      </c>
      <c r="P178" s="60"/>
      <c r="Q178" s="63" t="s">
        <v>375</v>
      </c>
      <c r="R178" s="62"/>
      <c r="S178" s="62"/>
      <c r="T178" s="62"/>
      <c r="U178" s="62"/>
      <c r="V178" s="62"/>
      <c r="W178" s="62"/>
      <c r="X178" s="59" t="s">
        <v>19</v>
      </c>
      <c r="Y178" s="60"/>
      <c r="Z178" s="60"/>
      <c r="AA178" s="14">
        <v>400000</v>
      </c>
    </row>
    <row r="179" spans="3:27" ht="47.25" customHeight="1">
      <c r="C179" s="59" t="s">
        <v>77</v>
      </c>
      <c r="D179" s="60"/>
      <c r="E179" s="60"/>
      <c r="F179" s="60"/>
      <c r="G179" s="60"/>
      <c r="H179" s="60"/>
      <c r="I179" s="60"/>
      <c r="J179" s="60"/>
      <c r="K179" s="60"/>
      <c r="L179" s="7" t="s">
        <v>19</v>
      </c>
      <c r="M179" s="7" t="s">
        <v>19</v>
      </c>
      <c r="N179" s="7" t="s">
        <v>19</v>
      </c>
      <c r="O179" s="79" t="s">
        <v>335</v>
      </c>
      <c r="P179" s="60"/>
      <c r="Q179" s="63" t="s">
        <v>376</v>
      </c>
      <c r="R179" s="62"/>
      <c r="S179" s="62"/>
      <c r="T179" s="62"/>
      <c r="U179" s="62"/>
      <c r="V179" s="62"/>
      <c r="W179" s="62"/>
      <c r="X179" s="59" t="s">
        <v>19</v>
      </c>
      <c r="Y179" s="60"/>
      <c r="Z179" s="60"/>
      <c r="AA179" s="14">
        <v>696089</v>
      </c>
    </row>
    <row r="180" spans="3:27" ht="31.5" customHeight="1">
      <c r="C180" s="68" t="s">
        <v>155</v>
      </c>
      <c r="D180" s="60"/>
      <c r="E180" s="60"/>
      <c r="F180" s="60"/>
      <c r="G180" s="60"/>
      <c r="H180" s="60"/>
      <c r="I180" s="60"/>
      <c r="J180" s="60"/>
      <c r="K180" s="60"/>
      <c r="L180" s="5">
        <v>1120</v>
      </c>
      <c r="M180" s="5">
        <v>1320</v>
      </c>
      <c r="N180" s="5"/>
      <c r="O180" s="68" t="s">
        <v>156</v>
      </c>
      <c r="P180" s="60"/>
      <c r="Q180" s="69" t="s">
        <v>19</v>
      </c>
      <c r="R180" s="62"/>
      <c r="S180" s="62"/>
      <c r="T180" s="62"/>
      <c r="U180" s="62"/>
      <c r="V180" s="62"/>
      <c r="W180" s="62"/>
      <c r="X180" s="68" t="s">
        <v>19</v>
      </c>
      <c r="Y180" s="60"/>
      <c r="Z180" s="60"/>
      <c r="AA180" s="12">
        <v>269087</v>
      </c>
    </row>
    <row r="181" spans="3:27">
      <c r="C181" s="64" t="s">
        <v>34</v>
      </c>
      <c r="D181" s="60"/>
      <c r="E181" s="60"/>
      <c r="F181" s="60"/>
      <c r="G181" s="60"/>
      <c r="H181" s="60"/>
      <c r="I181" s="60"/>
      <c r="J181" s="60"/>
      <c r="K181" s="60"/>
      <c r="L181" s="6" t="s">
        <v>19</v>
      </c>
      <c r="M181" s="6" t="s">
        <v>19</v>
      </c>
      <c r="N181" s="6" t="s">
        <v>19</v>
      </c>
      <c r="O181" s="64" t="s">
        <v>19</v>
      </c>
      <c r="P181" s="60"/>
      <c r="Q181" s="65" t="s">
        <v>19</v>
      </c>
      <c r="R181" s="62"/>
      <c r="S181" s="62"/>
      <c r="T181" s="62"/>
      <c r="U181" s="62"/>
      <c r="V181" s="62"/>
      <c r="W181" s="62"/>
      <c r="X181" s="64" t="s">
        <v>19</v>
      </c>
      <c r="Y181" s="60"/>
      <c r="Z181" s="60"/>
      <c r="AA181" s="13" t="s">
        <v>19</v>
      </c>
    </row>
    <row r="182" spans="3:27" ht="41.25" customHeight="1">
      <c r="C182" s="59" t="s">
        <v>77</v>
      </c>
      <c r="D182" s="60"/>
      <c r="E182" s="60"/>
      <c r="F182" s="60"/>
      <c r="G182" s="60"/>
      <c r="H182" s="60"/>
      <c r="I182" s="60"/>
      <c r="J182" s="60"/>
      <c r="K182" s="60"/>
      <c r="L182" s="7" t="s">
        <v>19</v>
      </c>
      <c r="M182" s="7" t="s">
        <v>19</v>
      </c>
      <c r="N182" s="7" t="s">
        <v>19</v>
      </c>
      <c r="O182" s="79" t="s">
        <v>335</v>
      </c>
      <c r="P182" s="60"/>
      <c r="Q182" s="63" t="s">
        <v>377</v>
      </c>
      <c r="R182" s="62"/>
      <c r="S182" s="62"/>
      <c r="T182" s="62"/>
      <c r="U182" s="62"/>
      <c r="V182" s="62"/>
      <c r="W182" s="62"/>
      <c r="X182" s="59" t="s">
        <v>19</v>
      </c>
      <c r="Y182" s="60"/>
      <c r="Z182" s="60"/>
      <c r="AA182" s="14">
        <v>269087</v>
      </c>
    </row>
    <row r="183" spans="3:27">
      <c r="C183" s="66" t="s">
        <v>103</v>
      </c>
      <c r="D183" s="60"/>
      <c r="E183" s="60"/>
      <c r="F183" s="60"/>
      <c r="G183" s="60"/>
      <c r="H183" s="60"/>
      <c r="I183" s="60"/>
      <c r="J183" s="60"/>
      <c r="K183" s="60"/>
      <c r="L183" s="4" t="s">
        <v>19</v>
      </c>
      <c r="M183" s="4" t="s">
        <v>19</v>
      </c>
      <c r="N183" s="4" t="s">
        <v>19</v>
      </c>
      <c r="O183" s="66" t="s">
        <v>104</v>
      </c>
      <c r="P183" s="60"/>
      <c r="Q183" s="67" t="s">
        <v>19</v>
      </c>
      <c r="R183" s="62"/>
      <c r="S183" s="62"/>
      <c r="T183" s="62"/>
      <c r="U183" s="62"/>
      <c r="V183" s="62"/>
      <c r="W183" s="62"/>
      <c r="X183" s="66" t="s">
        <v>19</v>
      </c>
      <c r="Y183" s="60"/>
      <c r="Z183" s="60"/>
      <c r="AA183" s="11">
        <v>65888941</v>
      </c>
    </row>
    <row r="184" spans="3:27">
      <c r="C184" s="68" t="s">
        <v>157</v>
      </c>
      <c r="D184" s="60"/>
      <c r="E184" s="60"/>
      <c r="F184" s="60"/>
      <c r="G184" s="60"/>
      <c r="H184" s="60"/>
      <c r="I184" s="60"/>
      <c r="J184" s="60"/>
      <c r="K184" s="60"/>
      <c r="L184" s="5">
        <v>1120</v>
      </c>
      <c r="M184" s="5">
        <v>1320</v>
      </c>
      <c r="N184" s="5"/>
      <c r="O184" s="68" t="s">
        <v>158</v>
      </c>
      <c r="P184" s="60"/>
      <c r="Q184" s="69" t="s">
        <v>19</v>
      </c>
      <c r="R184" s="62"/>
      <c r="S184" s="62"/>
      <c r="T184" s="62"/>
      <c r="U184" s="62"/>
      <c r="V184" s="62"/>
      <c r="W184" s="62"/>
      <c r="X184" s="68" t="s">
        <v>19</v>
      </c>
      <c r="Y184" s="60"/>
      <c r="Z184" s="60"/>
      <c r="AA184" s="12">
        <v>140368</v>
      </c>
    </row>
    <row r="185" spans="3:27">
      <c r="C185" s="64" t="s">
        <v>34</v>
      </c>
      <c r="D185" s="60"/>
      <c r="E185" s="60"/>
      <c r="F185" s="60"/>
      <c r="G185" s="60"/>
      <c r="H185" s="60"/>
      <c r="I185" s="60"/>
      <c r="J185" s="60"/>
      <c r="K185" s="60"/>
      <c r="L185" s="6" t="s">
        <v>19</v>
      </c>
      <c r="M185" s="6" t="s">
        <v>19</v>
      </c>
      <c r="N185" s="6" t="s">
        <v>19</v>
      </c>
      <c r="O185" s="64" t="s">
        <v>19</v>
      </c>
      <c r="P185" s="60"/>
      <c r="Q185" s="65" t="s">
        <v>19</v>
      </c>
      <c r="R185" s="62"/>
      <c r="S185" s="62"/>
      <c r="T185" s="62"/>
      <c r="U185" s="62"/>
      <c r="V185" s="62"/>
      <c r="W185" s="62"/>
      <c r="X185" s="64" t="s">
        <v>19</v>
      </c>
      <c r="Y185" s="60"/>
      <c r="Z185" s="60"/>
      <c r="AA185" s="13" t="s">
        <v>19</v>
      </c>
    </row>
    <row r="186" spans="3:27" ht="59.25" customHeight="1">
      <c r="C186" s="59" t="s">
        <v>84</v>
      </c>
      <c r="D186" s="60"/>
      <c r="E186" s="60"/>
      <c r="F186" s="60"/>
      <c r="G186" s="60"/>
      <c r="H186" s="60"/>
      <c r="I186" s="60"/>
      <c r="J186" s="60"/>
      <c r="K186" s="60"/>
      <c r="L186" s="7" t="s">
        <v>19</v>
      </c>
      <c r="M186" s="7" t="s">
        <v>19</v>
      </c>
      <c r="N186" s="7" t="s">
        <v>19</v>
      </c>
      <c r="O186" s="59" t="s">
        <v>85</v>
      </c>
      <c r="P186" s="60"/>
      <c r="Q186" s="63" t="s">
        <v>378</v>
      </c>
      <c r="R186" s="62"/>
      <c r="S186" s="62"/>
      <c r="T186" s="62"/>
      <c r="U186" s="62"/>
      <c r="V186" s="62"/>
      <c r="W186" s="62"/>
      <c r="X186" s="59" t="s">
        <v>19</v>
      </c>
      <c r="Y186" s="60"/>
      <c r="Z186" s="60"/>
      <c r="AA186" s="14">
        <v>140368</v>
      </c>
    </row>
    <row r="187" spans="3:27">
      <c r="C187" s="68" t="s">
        <v>105</v>
      </c>
      <c r="D187" s="60"/>
      <c r="E187" s="60"/>
      <c r="F187" s="60"/>
      <c r="G187" s="60"/>
      <c r="H187" s="60"/>
      <c r="I187" s="60"/>
      <c r="J187" s="60"/>
      <c r="K187" s="60"/>
      <c r="L187" s="5">
        <v>1120</v>
      </c>
      <c r="M187" s="5">
        <v>1320</v>
      </c>
      <c r="N187" s="5"/>
      <c r="O187" s="68" t="s">
        <v>106</v>
      </c>
      <c r="P187" s="60"/>
      <c r="Q187" s="69" t="s">
        <v>19</v>
      </c>
      <c r="R187" s="62"/>
      <c r="S187" s="62"/>
      <c r="T187" s="62"/>
      <c r="U187" s="62"/>
      <c r="V187" s="62"/>
      <c r="W187" s="62"/>
      <c r="X187" s="68" t="s">
        <v>19</v>
      </c>
      <c r="Y187" s="60"/>
      <c r="Z187" s="60"/>
      <c r="AA187" s="12">
        <v>265941</v>
      </c>
    </row>
    <row r="188" spans="3:27">
      <c r="C188" s="64" t="s">
        <v>34</v>
      </c>
      <c r="D188" s="60"/>
      <c r="E188" s="60"/>
      <c r="F188" s="60"/>
      <c r="G188" s="60"/>
      <c r="H188" s="60"/>
      <c r="I188" s="60"/>
      <c r="J188" s="60"/>
      <c r="K188" s="60"/>
      <c r="L188" s="6" t="s">
        <v>19</v>
      </c>
      <c r="M188" s="6" t="s">
        <v>19</v>
      </c>
      <c r="N188" s="6" t="s">
        <v>19</v>
      </c>
      <c r="O188" s="64" t="s">
        <v>19</v>
      </c>
      <c r="P188" s="60"/>
      <c r="Q188" s="65" t="s">
        <v>19</v>
      </c>
      <c r="R188" s="62"/>
      <c r="S188" s="62"/>
      <c r="T188" s="62"/>
      <c r="U188" s="62"/>
      <c r="V188" s="62"/>
      <c r="W188" s="62"/>
      <c r="X188" s="64" t="s">
        <v>19</v>
      </c>
      <c r="Y188" s="60"/>
      <c r="Z188" s="60"/>
      <c r="AA188" s="13" t="s">
        <v>19</v>
      </c>
    </row>
    <row r="189" spans="3:27" ht="46.5" customHeight="1">
      <c r="C189" s="59" t="s">
        <v>53</v>
      </c>
      <c r="D189" s="60"/>
      <c r="E189" s="60"/>
      <c r="F189" s="60"/>
      <c r="G189" s="60"/>
      <c r="H189" s="60"/>
      <c r="I189" s="60"/>
      <c r="J189" s="60"/>
      <c r="K189" s="60"/>
      <c r="L189" s="7" t="s">
        <v>19</v>
      </c>
      <c r="M189" s="7" t="s">
        <v>19</v>
      </c>
      <c r="N189" s="7" t="s">
        <v>19</v>
      </c>
      <c r="O189" s="59" t="s">
        <v>54</v>
      </c>
      <c r="P189" s="60"/>
      <c r="Q189" s="63" t="s">
        <v>379</v>
      </c>
      <c r="R189" s="62"/>
      <c r="S189" s="62"/>
      <c r="T189" s="62"/>
      <c r="U189" s="62"/>
      <c r="V189" s="62"/>
      <c r="W189" s="62"/>
      <c r="X189" s="59" t="s">
        <v>19</v>
      </c>
      <c r="Y189" s="60"/>
      <c r="Z189" s="60"/>
      <c r="AA189" s="14">
        <v>265941</v>
      </c>
    </row>
    <row r="190" spans="3:27" ht="28.5" customHeight="1">
      <c r="C190" s="68" t="s">
        <v>110</v>
      </c>
      <c r="D190" s="60"/>
      <c r="E190" s="60"/>
      <c r="F190" s="60"/>
      <c r="G190" s="60"/>
      <c r="H190" s="60"/>
      <c r="I190" s="60"/>
      <c r="J190" s="60"/>
      <c r="K190" s="60"/>
      <c r="L190" s="5">
        <v>1120</v>
      </c>
      <c r="M190" s="5">
        <v>1320</v>
      </c>
      <c r="N190" s="5"/>
      <c r="O190" s="68" t="s">
        <v>111</v>
      </c>
      <c r="P190" s="60"/>
      <c r="Q190" s="69" t="s">
        <v>19</v>
      </c>
      <c r="R190" s="62"/>
      <c r="S190" s="62"/>
      <c r="T190" s="62"/>
      <c r="U190" s="62"/>
      <c r="V190" s="62"/>
      <c r="W190" s="62"/>
      <c r="X190" s="68" t="s">
        <v>19</v>
      </c>
      <c r="Y190" s="60"/>
      <c r="Z190" s="60"/>
      <c r="AA190" s="12">
        <v>20000000</v>
      </c>
    </row>
    <row r="191" spans="3:27">
      <c r="C191" s="64" t="s">
        <v>34</v>
      </c>
      <c r="D191" s="60"/>
      <c r="E191" s="60"/>
      <c r="F191" s="60"/>
      <c r="G191" s="60"/>
      <c r="H191" s="60"/>
      <c r="I191" s="60"/>
      <c r="J191" s="60"/>
      <c r="K191" s="60"/>
      <c r="L191" s="6" t="s">
        <v>19</v>
      </c>
      <c r="M191" s="6" t="s">
        <v>19</v>
      </c>
      <c r="N191" s="6" t="s">
        <v>19</v>
      </c>
      <c r="O191" s="64" t="s">
        <v>19</v>
      </c>
      <c r="P191" s="60"/>
      <c r="Q191" s="65" t="s">
        <v>19</v>
      </c>
      <c r="R191" s="62"/>
      <c r="S191" s="62"/>
      <c r="T191" s="62"/>
      <c r="U191" s="62"/>
      <c r="V191" s="62"/>
      <c r="W191" s="62"/>
      <c r="X191" s="64" t="s">
        <v>19</v>
      </c>
      <c r="Y191" s="60"/>
      <c r="Z191" s="60"/>
      <c r="AA191" s="13" t="s">
        <v>19</v>
      </c>
    </row>
    <row r="192" spans="3:27" ht="42" customHeight="1">
      <c r="C192" s="59" t="s">
        <v>114</v>
      </c>
      <c r="D192" s="60"/>
      <c r="E192" s="60"/>
      <c r="F192" s="60"/>
      <c r="G192" s="60"/>
      <c r="H192" s="60"/>
      <c r="I192" s="60"/>
      <c r="J192" s="60"/>
      <c r="K192" s="60"/>
      <c r="L192" s="7" t="s">
        <v>19</v>
      </c>
      <c r="M192" s="7" t="s">
        <v>19</v>
      </c>
      <c r="N192" s="7" t="s">
        <v>19</v>
      </c>
      <c r="O192" s="59" t="s">
        <v>115</v>
      </c>
      <c r="P192" s="60"/>
      <c r="Q192" s="63" t="s">
        <v>380</v>
      </c>
      <c r="R192" s="62"/>
      <c r="S192" s="62"/>
      <c r="T192" s="62"/>
      <c r="U192" s="62"/>
      <c r="V192" s="62"/>
      <c r="W192" s="62"/>
      <c r="X192" s="59" t="s">
        <v>19</v>
      </c>
      <c r="Y192" s="60"/>
      <c r="Z192" s="60"/>
      <c r="AA192" s="14">
        <v>20000000</v>
      </c>
    </row>
    <row r="193" spans="3:27">
      <c r="C193" s="68" t="s">
        <v>122</v>
      </c>
      <c r="D193" s="60"/>
      <c r="E193" s="60"/>
      <c r="F193" s="60"/>
      <c r="G193" s="60"/>
      <c r="H193" s="60"/>
      <c r="I193" s="60"/>
      <c r="J193" s="60"/>
      <c r="K193" s="60"/>
      <c r="L193" s="5">
        <v>1120</v>
      </c>
      <c r="M193" s="5">
        <v>1320</v>
      </c>
      <c r="N193" s="5"/>
      <c r="O193" s="68" t="s">
        <v>123</v>
      </c>
      <c r="P193" s="60"/>
      <c r="Q193" s="69" t="s">
        <v>19</v>
      </c>
      <c r="R193" s="62"/>
      <c r="S193" s="62"/>
      <c r="T193" s="62"/>
      <c r="U193" s="62"/>
      <c r="V193" s="62"/>
      <c r="W193" s="62"/>
      <c r="X193" s="68" t="s">
        <v>19</v>
      </c>
      <c r="Y193" s="60"/>
      <c r="Z193" s="60"/>
      <c r="AA193" s="12">
        <v>45200000</v>
      </c>
    </row>
    <row r="194" spans="3:27">
      <c r="C194" s="64" t="s">
        <v>34</v>
      </c>
      <c r="D194" s="60"/>
      <c r="E194" s="60"/>
      <c r="F194" s="60"/>
      <c r="G194" s="60"/>
      <c r="H194" s="60"/>
      <c r="I194" s="60"/>
      <c r="J194" s="60"/>
      <c r="K194" s="60"/>
      <c r="L194" s="6" t="s">
        <v>19</v>
      </c>
      <c r="M194" s="6" t="s">
        <v>19</v>
      </c>
      <c r="N194" s="6" t="s">
        <v>19</v>
      </c>
      <c r="O194" s="64" t="s">
        <v>19</v>
      </c>
      <c r="P194" s="60"/>
      <c r="Q194" s="65" t="s">
        <v>19</v>
      </c>
      <c r="R194" s="62"/>
      <c r="S194" s="62"/>
      <c r="T194" s="62"/>
      <c r="U194" s="62"/>
      <c r="V194" s="62"/>
      <c r="W194" s="62"/>
      <c r="X194" s="64" t="s">
        <v>19</v>
      </c>
      <c r="Y194" s="60"/>
      <c r="Z194" s="60"/>
      <c r="AA194" s="13" t="s">
        <v>19</v>
      </c>
    </row>
    <row r="195" spans="3:27" ht="53.25" customHeight="1">
      <c r="C195" s="59" t="s">
        <v>55</v>
      </c>
      <c r="D195" s="60"/>
      <c r="E195" s="60"/>
      <c r="F195" s="60"/>
      <c r="G195" s="60"/>
      <c r="H195" s="60"/>
      <c r="I195" s="60"/>
      <c r="J195" s="60"/>
      <c r="K195" s="60"/>
      <c r="L195" s="7" t="s">
        <v>19</v>
      </c>
      <c r="M195" s="7" t="s">
        <v>19</v>
      </c>
      <c r="N195" s="7" t="s">
        <v>19</v>
      </c>
      <c r="O195" s="59" t="s">
        <v>56</v>
      </c>
      <c r="P195" s="60"/>
      <c r="Q195" s="63" t="s">
        <v>381</v>
      </c>
      <c r="R195" s="62"/>
      <c r="S195" s="62"/>
      <c r="T195" s="62"/>
      <c r="U195" s="62"/>
      <c r="V195" s="62"/>
      <c r="W195" s="62"/>
      <c r="X195" s="59" t="s">
        <v>19</v>
      </c>
      <c r="Y195" s="60"/>
      <c r="Z195" s="60"/>
      <c r="AA195" s="14">
        <v>200000</v>
      </c>
    </row>
    <row r="196" spans="3:27" ht="60" customHeight="1">
      <c r="C196" s="59" t="s">
        <v>114</v>
      </c>
      <c r="D196" s="60"/>
      <c r="E196" s="60"/>
      <c r="F196" s="60"/>
      <c r="G196" s="60"/>
      <c r="H196" s="60"/>
      <c r="I196" s="60"/>
      <c r="J196" s="60"/>
      <c r="K196" s="60"/>
      <c r="L196" s="7" t="s">
        <v>19</v>
      </c>
      <c r="M196" s="7" t="s">
        <v>19</v>
      </c>
      <c r="N196" s="7" t="s">
        <v>19</v>
      </c>
      <c r="O196" s="59" t="s">
        <v>115</v>
      </c>
      <c r="P196" s="60"/>
      <c r="Q196" s="63" t="s">
        <v>382</v>
      </c>
      <c r="R196" s="62"/>
      <c r="S196" s="62"/>
      <c r="T196" s="62"/>
      <c r="U196" s="62"/>
      <c r="V196" s="62"/>
      <c r="W196" s="62"/>
      <c r="X196" s="59" t="s">
        <v>19</v>
      </c>
      <c r="Y196" s="60"/>
      <c r="Z196" s="60"/>
      <c r="AA196" s="14">
        <v>45000000</v>
      </c>
    </row>
    <row r="197" spans="3:27" ht="32.25" customHeight="1">
      <c r="C197" s="68" t="s">
        <v>125</v>
      </c>
      <c r="D197" s="60"/>
      <c r="E197" s="60"/>
      <c r="F197" s="60"/>
      <c r="G197" s="60"/>
      <c r="H197" s="60"/>
      <c r="I197" s="60"/>
      <c r="J197" s="60"/>
      <c r="K197" s="60"/>
      <c r="L197" s="5">
        <v>1120</v>
      </c>
      <c r="M197" s="5">
        <v>1320</v>
      </c>
      <c r="N197" s="5" t="s">
        <v>62</v>
      </c>
      <c r="O197" s="68" t="s">
        <v>126</v>
      </c>
      <c r="P197" s="60"/>
      <c r="Q197" s="69" t="s">
        <v>19</v>
      </c>
      <c r="R197" s="62"/>
      <c r="S197" s="62"/>
      <c r="T197" s="62"/>
      <c r="U197" s="62"/>
      <c r="V197" s="62"/>
      <c r="W197" s="62"/>
      <c r="X197" s="68" t="s">
        <v>19</v>
      </c>
      <c r="Y197" s="60"/>
      <c r="Z197" s="60"/>
      <c r="AA197" s="12">
        <v>282632</v>
      </c>
    </row>
    <row r="198" spans="3:27">
      <c r="C198" s="64" t="s">
        <v>34</v>
      </c>
      <c r="D198" s="60"/>
      <c r="E198" s="60"/>
      <c r="F198" s="60"/>
      <c r="G198" s="60"/>
      <c r="H198" s="60"/>
      <c r="I198" s="60"/>
      <c r="J198" s="60"/>
      <c r="K198" s="60"/>
      <c r="L198" s="6" t="s">
        <v>19</v>
      </c>
      <c r="M198" s="6" t="s">
        <v>19</v>
      </c>
      <c r="N198" s="6" t="s">
        <v>19</v>
      </c>
      <c r="O198" s="64" t="s">
        <v>19</v>
      </c>
      <c r="P198" s="60"/>
      <c r="Q198" s="65" t="s">
        <v>19</v>
      </c>
      <c r="R198" s="62"/>
      <c r="S198" s="62"/>
      <c r="T198" s="62"/>
      <c r="U198" s="62"/>
      <c r="V198" s="62"/>
      <c r="W198" s="62"/>
      <c r="X198" s="64" t="s">
        <v>19</v>
      </c>
      <c r="Y198" s="60"/>
      <c r="Z198" s="60"/>
      <c r="AA198" s="13" t="s">
        <v>19</v>
      </c>
    </row>
    <row r="199" spans="3:27" ht="56.25" customHeight="1">
      <c r="C199" s="59" t="s">
        <v>84</v>
      </c>
      <c r="D199" s="60"/>
      <c r="E199" s="60"/>
      <c r="F199" s="60"/>
      <c r="G199" s="60"/>
      <c r="H199" s="60"/>
      <c r="I199" s="60"/>
      <c r="J199" s="60"/>
      <c r="K199" s="60"/>
      <c r="L199" s="7" t="s">
        <v>19</v>
      </c>
      <c r="M199" s="7" t="s">
        <v>19</v>
      </c>
      <c r="N199" s="7" t="s">
        <v>19</v>
      </c>
      <c r="O199" s="59" t="s">
        <v>85</v>
      </c>
      <c r="P199" s="60"/>
      <c r="Q199" s="63" t="s">
        <v>383</v>
      </c>
      <c r="R199" s="62"/>
      <c r="S199" s="62"/>
      <c r="T199" s="62"/>
      <c r="U199" s="62"/>
      <c r="V199" s="62"/>
      <c r="W199" s="62"/>
      <c r="X199" s="59" t="s">
        <v>19</v>
      </c>
      <c r="Y199" s="60"/>
      <c r="Z199" s="60"/>
      <c r="AA199" s="14">
        <v>282632</v>
      </c>
    </row>
    <row r="200" spans="3:27">
      <c r="C200" s="66" t="s">
        <v>128</v>
      </c>
      <c r="D200" s="60"/>
      <c r="E200" s="60"/>
      <c r="F200" s="60"/>
      <c r="G200" s="60"/>
      <c r="H200" s="60"/>
      <c r="I200" s="60"/>
      <c r="J200" s="60"/>
      <c r="K200" s="60"/>
      <c r="L200" s="4" t="s">
        <v>19</v>
      </c>
      <c r="M200" s="4" t="s">
        <v>19</v>
      </c>
      <c r="N200" s="4" t="s">
        <v>19</v>
      </c>
      <c r="O200" s="66" t="s">
        <v>129</v>
      </c>
      <c r="P200" s="60"/>
      <c r="Q200" s="67" t="s">
        <v>19</v>
      </c>
      <c r="R200" s="62"/>
      <c r="S200" s="62"/>
      <c r="T200" s="62"/>
      <c r="U200" s="62"/>
      <c r="V200" s="62"/>
      <c r="W200" s="62"/>
      <c r="X200" s="66" t="s">
        <v>19</v>
      </c>
      <c r="Y200" s="60"/>
      <c r="Z200" s="60"/>
      <c r="AA200" s="11">
        <v>2950000</v>
      </c>
    </row>
    <row r="201" spans="3:27">
      <c r="C201" s="68" t="s">
        <v>159</v>
      </c>
      <c r="D201" s="60"/>
      <c r="E201" s="60"/>
      <c r="F201" s="60"/>
      <c r="G201" s="60"/>
      <c r="H201" s="60"/>
      <c r="I201" s="60"/>
      <c r="J201" s="60"/>
      <c r="K201" s="60"/>
      <c r="L201" s="5">
        <v>2210</v>
      </c>
      <c r="M201" s="5">
        <v>1320</v>
      </c>
      <c r="N201" s="5"/>
      <c r="O201" s="68" t="s">
        <v>160</v>
      </c>
      <c r="P201" s="60"/>
      <c r="Q201" s="69" t="s">
        <v>19</v>
      </c>
      <c r="R201" s="62"/>
      <c r="S201" s="62"/>
      <c r="T201" s="62"/>
      <c r="U201" s="62"/>
      <c r="V201" s="62"/>
      <c r="W201" s="62"/>
      <c r="X201" s="68" t="s">
        <v>19</v>
      </c>
      <c r="Y201" s="60"/>
      <c r="Z201" s="60"/>
      <c r="AA201" s="12">
        <v>1052000</v>
      </c>
    </row>
    <row r="202" spans="3:27">
      <c r="C202" s="64" t="s">
        <v>132</v>
      </c>
      <c r="D202" s="60"/>
      <c r="E202" s="60"/>
      <c r="F202" s="60"/>
      <c r="G202" s="60"/>
      <c r="H202" s="60"/>
      <c r="I202" s="60"/>
      <c r="J202" s="60"/>
      <c r="K202" s="60"/>
      <c r="L202" s="6" t="s">
        <v>19</v>
      </c>
      <c r="M202" s="6" t="s">
        <v>19</v>
      </c>
      <c r="N202" s="6" t="s">
        <v>19</v>
      </c>
      <c r="O202" s="64" t="s">
        <v>19</v>
      </c>
      <c r="P202" s="60"/>
      <c r="Q202" s="65" t="s">
        <v>19</v>
      </c>
      <c r="R202" s="62"/>
      <c r="S202" s="62"/>
      <c r="T202" s="62"/>
      <c r="U202" s="62"/>
      <c r="V202" s="62"/>
      <c r="W202" s="62"/>
      <c r="X202" s="64" t="s">
        <v>19</v>
      </c>
      <c r="Y202" s="60"/>
      <c r="Z202" s="60"/>
      <c r="AA202" s="13" t="s">
        <v>19</v>
      </c>
    </row>
    <row r="203" spans="3:27" ht="64.5" customHeight="1">
      <c r="C203" s="59" t="s">
        <v>161</v>
      </c>
      <c r="D203" s="60"/>
      <c r="E203" s="60"/>
      <c r="F203" s="60"/>
      <c r="G203" s="60"/>
      <c r="H203" s="60"/>
      <c r="I203" s="60"/>
      <c r="J203" s="60"/>
      <c r="K203" s="60"/>
      <c r="L203" s="7" t="s">
        <v>19</v>
      </c>
      <c r="M203" s="7" t="s">
        <v>19</v>
      </c>
      <c r="N203" s="7" t="s">
        <v>19</v>
      </c>
      <c r="O203" s="59" t="s">
        <v>162</v>
      </c>
      <c r="P203" s="60"/>
      <c r="Q203" s="63" t="s">
        <v>163</v>
      </c>
      <c r="R203" s="62"/>
      <c r="S203" s="62"/>
      <c r="T203" s="62"/>
      <c r="U203" s="62"/>
      <c r="V203" s="62"/>
      <c r="W203" s="62"/>
      <c r="X203" s="59" t="s">
        <v>19</v>
      </c>
      <c r="Y203" s="60"/>
      <c r="Z203" s="60"/>
      <c r="AA203" s="14">
        <v>1052000</v>
      </c>
    </row>
    <row r="204" spans="3:27">
      <c r="C204" s="68" t="s">
        <v>164</v>
      </c>
      <c r="D204" s="60"/>
      <c r="E204" s="60"/>
      <c r="F204" s="60"/>
      <c r="G204" s="60"/>
      <c r="H204" s="60"/>
      <c r="I204" s="60"/>
      <c r="J204" s="60"/>
      <c r="K204" s="60"/>
      <c r="L204" s="5">
        <v>2210</v>
      </c>
      <c r="M204" s="5">
        <v>1320</v>
      </c>
      <c r="N204" s="5"/>
      <c r="O204" s="68" t="s">
        <v>165</v>
      </c>
      <c r="P204" s="60"/>
      <c r="Q204" s="69" t="s">
        <v>19</v>
      </c>
      <c r="R204" s="62"/>
      <c r="S204" s="62"/>
      <c r="T204" s="62"/>
      <c r="U204" s="62"/>
      <c r="V204" s="62"/>
      <c r="W204" s="62"/>
      <c r="X204" s="68" t="s">
        <v>19</v>
      </c>
      <c r="Y204" s="60"/>
      <c r="Z204" s="60"/>
      <c r="AA204" s="12">
        <v>1898000</v>
      </c>
    </row>
    <row r="205" spans="3:27">
      <c r="C205" s="64" t="s">
        <v>132</v>
      </c>
      <c r="D205" s="60"/>
      <c r="E205" s="60"/>
      <c r="F205" s="60"/>
      <c r="G205" s="60"/>
      <c r="H205" s="60"/>
      <c r="I205" s="60"/>
      <c r="J205" s="60"/>
      <c r="K205" s="60"/>
      <c r="L205" s="6" t="s">
        <v>19</v>
      </c>
      <c r="M205" s="6" t="s">
        <v>19</v>
      </c>
      <c r="N205" s="6" t="s">
        <v>19</v>
      </c>
      <c r="O205" s="64" t="s">
        <v>19</v>
      </c>
      <c r="P205" s="60"/>
      <c r="Q205" s="65" t="s">
        <v>19</v>
      </c>
      <c r="R205" s="62"/>
      <c r="S205" s="62"/>
      <c r="T205" s="62"/>
      <c r="U205" s="62"/>
      <c r="V205" s="62"/>
      <c r="W205" s="62"/>
      <c r="X205" s="64" t="s">
        <v>19</v>
      </c>
      <c r="Y205" s="60"/>
      <c r="Z205" s="60"/>
      <c r="AA205" s="13" t="s">
        <v>19</v>
      </c>
    </row>
    <row r="206" spans="3:27" ht="57" customHeight="1">
      <c r="C206" s="59" t="s">
        <v>161</v>
      </c>
      <c r="D206" s="60"/>
      <c r="E206" s="60"/>
      <c r="F206" s="60"/>
      <c r="G206" s="60"/>
      <c r="H206" s="60"/>
      <c r="I206" s="60"/>
      <c r="J206" s="60"/>
      <c r="K206" s="60"/>
      <c r="L206" s="7" t="s">
        <v>19</v>
      </c>
      <c r="M206" s="7" t="s">
        <v>19</v>
      </c>
      <c r="N206" s="7" t="s">
        <v>19</v>
      </c>
      <c r="O206" s="59" t="s">
        <v>162</v>
      </c>
      <c r="P206" s="60"/>
      <c r="Q206" s="63" t="s">
        <v>384</v>
      </c>
      <c r="R206" s="62"/>
      <c r="S206" s="62"/>
      <c r="T206" s="62"/>
      <c r="U206" s="62"/>
      <c r="V206" s="62"/>
      <c r="W206" s="62"/>
      <c r="X206" s="59" t="s">
        <v>19</v>
      </c>
      <c r="Y206" s="60"/>
      <c r="Z206" s="60"/>
      <c r="AA206" s="14">
        <v>1898000</v>
      </c>
    </row>
    <row r="207" spans="3:27" s="31" customFormat="1">
      <c r="C207" s="56" t="s">
        <v>553</v>
      </c>
      <c r="D207" s="45"/>
      <c r="E207" s="45"/>
      <c r="F207" s="45"/>
      <c r="G207" s="45"/>
      <c r="H207" s="45"/>
      <c r="I207" s="45"/>
      <c r="J207" s="45"/>
      <c r="K207" s="45"/>
      <c r="L207" s="32"/>
      <c r="M207" s="32"/>
      <c r="N207" s="32"/>
      <c r="O207" s="56" t="s">
        <v>554</v>
      </c>
      <c r="P207" s="45"/>
      <c r="Q207" s="57"/>
      <c r="R207" s="47"/>
      <c r="S207" s="47"/>
      <c r="T207" s="47"/>
      <c r="U207" s="47"/>
      <c r="V207" s="47"/>
      <c r="W207" s="47"/>
      <c r="X207" s="58"/>
      <c r="Y207" s="49"/>
      <c r="Z207" s="49"/>
      <c r="AA207" s="39">
        <f>SUM(AA208)</f>
        <v>939532088</v>
      </c>
    </row>
    <row r="208" spans="3:27" s="31" customFormat="1" ht="28.5" customHeight="1">
      <c r="C208" s="44" t="s">
        <v>555</v>
      </c>
      <c r="D208" s="45"/>
      <c r="E208" s="45"/>
      <c r="F208" s="45"/>
      <c r="G208" s="45"/>
      <c r="H208" s="45"/>
      <c r="I208" s="45"/>
      <c r="J208" s="45"/>
      <c r="K208" s="45"/>
      <c r="L208" s="33">
        <v>1111</v>
      </c>
      <c r="M208" s="33">
        <v>1320</v>
      </c>
      <c r="N208" s="33"/>
      <c r="O208" s="44" t="s">
        <v>556</v>
      </c>
      <c r="P208" s="45"/>
      <c r="Q208" s="46"/>
      <c r="R208" s="47"/>
      <c r="S208" s="47"/>
      <c r="T208" s="47"/>
      <c r="U208" s="47"/>
      <c r="V208" s="47"/>
      <c r="W208" s="47"/>
      <c r="X208" s="48"/>
      <c r="Y208" s="49"/>
      <c r="Z208" s="49"/>
      <c r="AA208" s="34">
        <f>SUM(AA210)</f>
        <v>939532088</v>
      </c>
    </row>
    <row r="209" spans="3:27" s="31" customFormat="1">
      <c r="C209" s="50" t="s">
        <v>34</v>
      </c>
      <c r="D209" s="45"/>
      <c r="E209" s="45"/>
      <c r="F209" s="45"/>
      <c r="G209" s="45"/>
      <c r="H209" s="45"/>
      <c r="I209" s="45"/>
      <c r="J209" s="45"/>
      <c r="K209" s="45"/>
      <c r="L209" s="35"/>
      <c r="M209" s="35"/>
      <c r="N209" s="35"/>
      <c r="O209" s="50"/>
      <c r="P209" s="45"/>
      <c r="Q209" s="51"/>
      <c r="R209" s="47"/>
      <c r="S209" s="47"/>
      <c r="T209" s="47"/>
      <c r="U209" s="47"/>
      <c r="V209" s="47"/>
      <c r="W209" s="47"/>
      <c r="X209" s="52"/>
      <c r="Y209" s="49"/>
      <c r="Z209" s="49"/>
      <c r="AA209" s="36"/>
    </row>
    <row r="210" spans="3:27" s="31" customFormat="1" ht="44.45" customHeight="1">
      <c r="C210" s="53" t="s">
        <v>549</v>
      </c>
      <c r="D210" s="45"/>
      <c r="E210" s="45"/>
      <c r="F210" s="45"/>
      <c r="G210" s="45"/>
      <c r="H210" s="45"/>
      <c r="I210" s="45"/>
      <c r="J210" s="45"/>
      <c r="K210" s="45"/>
      <c r="L210" s="37"/>
      <c r="M210" s="37"/>
      <c r="N210" s="37"/>
      <c r="O210" s="53"/>
      <c r="P210" s="45"/>
      <c r="Q210" s="54" t="s">
        <v>552</v>
      </c>
      <c r="R210" s="47"/>
      <c r="S210" s="47"/>
      <c r="T210" s="47"/>
      <c r="U210" s="47"/>
      <c r="V210" s="47"/>
      <c r="W210" s="47"/>
      <c r="X210" s="55"/>
      <c r="Y210" s="49"/>
      <c r="Z210" s="49"/>
      <c r="AA210" s="38">
        <v>939532088</v>
      </c>
    </row>
    <row r="211" spans="3:27" ht="33.75" customHeight="1">
      <c r="C211" s="76" t="s">
        <v>166</v>
      </c>
      <c r="D211" s="60"/>
      <c r="E211" s="60"/>
      <c r="F211" s="60"/>
      <c r="G211" s="60"/>
      <c r="H211" s="60"/>
      <c r="I211" s="60"/>
      <c r="J211" s="60"/>
      <c r="K211" s="60"/>
      <c r="L211" s="3" t="s">
        <v>19</v>
      </c>
      <c r="M211" s="3" t="s">
        <v>19</v>
      </c>
      <c r="N211" s="3" t="s">
        <v>19</v>
      </c>
      <c r="O211" s="76" t="s">
        <v>19</v>
      </c>
      <c r="P211" s="60"/>
      <c r="Q211" s="77" t="s">
        <v>19</v>
      </c>
      <c r="R211" s="62"/>
      <c r="S211" s="62"/>
      <c r="T211" s="62"/>
      <c r="U211" s="62"/>
      <c r="V211" s="62"/>
      <c r="W211" s="62"/>
      <c r="X211" s="78">
        <f>SUM(AA212,AA216,AA263,AA289,AA299)</f>
        <v>6097969460</v>
      </c>
      <c r="Y211" s="60"/>
      <c r="Z211" s="60"/>
      <c r="AA211" s="10" t="s">
        <v>19</v>
      </c>
    </row>
    <row r="212" spans="3:27" s="31" customFormat="1">
      <c r="C212" s="56" t="s">
        <v>548</v>
      </c>
      <c r="D212" s="45"/>
      <c r="E212" s="45"/>
      <c r="F212" s="45"/>
      <c r="G212" s="45"/>
      <c r="H212" s="45"/>
      <c r="I212" s="45"/>
      <c r="J212" s="45"/>
      <c r="K212" s="45"/>
      <c r="L212" s="32"/>
      <c r="M212" s="32"/>
      <c r="N212" s="32"/>
      <c r="O212" s="56" t="s">
        <v>549</v>
      </c>
      <c r="P212" s="45"/>
      <c r="Q212" s="57"/>
      <c r="R212" s="47"/>
      <c r="S212" s="47"/>
      <c r="T212" s="47"/>
      <c r="U212" s="47"/>
      <c r="V212" s="47"/>
      <c r="W212" s="47"/>
      <c r="X212" s="58"/>
      <c r="Y212" s="49"/>
      <c r="Z212" s="49"/>
      <c r="AA212" s="39">
        <f>SUM(AA213)</f>
        <v>5392812631</v>
      </c>
    </row>
    <row r="213" spans="3:27" s="31" customFormat="1" ht="28.5" customHeight="1">
      <c r="C213" s="44" t="s">
        <v>550</v>
      </c>
      <c r="D213" s="45"/>
      <c r="E213" s="45"/>
      <c r="F213" s="45"/>
      <c r="G213" s="45"/>
      <c r="H213" s="45"/>
      <c r="I213" s="45"/>
      <c r="J213" s="45"/>
      <c r="K213" s="45"/>
      <c r="L213" s="33">
        <v>1111</v>
      </c>
      <c r="M213" s="33">
        <v>1320</v>
      </c>
      <c r="N213" s="33"/>
      <c r="O213" s="44" t="s">
        <v>551</v>
      </c>
      <c r="P213" s="45"/>
      <c r="Q213" s="46"/>
      <c r="R213" s="47"/>
      <c r="S213" s="47"/>
      <c r="T213" s="47"/>
      <c r="U213" s="47"/>
      <c r="V213" s="47"/>
      <c r="W213" s="47"/>
      <c r="X213" s="48"/>
      <c r="Y213" s="49"/>
      <c r="Z213" s="49"/>
      <c r="AA213" s="34">
        <f>SUM(AA215)</f>
        <v>5392812631</v>
      </c>
    </row>
    <row r="214" spans="3:27" s="31" customFormat="1">
      <c r="C214" s="50" t="s">
        <v>34</v>
      </c>
      <c r="D214" s="45"/>
      <c r="E214" s="45"/>
      <c r="F214" s="45"/>
      <c r="G214" s="45"/>
      <c r="H214" s="45"/>
      <c r="I214" s="45"/>
      <c r="J214" s="45"/>
      <c r="K214" s="45"/>
      <c r="L214" s="35"/>
      <c r="M214" s="35"/>
      <c r="N214" s="35"/>
      <c r="O214" s="50"/>
      <c r="P214" s="45"/>
      <c r="Q214" s="51"/>
      <c r="R214" s="47"/>
      <c r="S214" s="47"/>
      <c r="T214" s="47"/>
      <c r="U214" s="47"/>
      <c r="V214" s="47"/>
      <c r="W214" s="47"/>
      <c r="X214" s="52"/>
      <c r="Y214" s="49"/>
      <c r="Z214" s="49"/>
      <c r="AA214" s="36"/>
    </row>
    <row r="215" spans="3:27" s="31" customFormat="1" ht="44.45" customHeight="1">
      <c r="C215" s="53" t="s">
        <v>549</v>
      </c>
      <c r="D215" s="45"/>
      <c r="E215" s="45"/>
      <c r="F215" s="45"/>
      <c r="G215" s="45"/>
      <c r="H215" s="45"/>
      <c r="I215" s="45"/>
      <c r="J215" s="45"/>
      <c r="K215" s="45"/>
      <c r="L215" s="37"/>
      <c r="M215" s="37"/>
      <c r="N215" s="37"/>
      <c r="O215" s="53"/>
      <c r="P215" s="45"/>
      <c r="Q215" s="54" t="s">
        <v>552</v>
      </c>
      <c r="R215" s="47"/>
      <c r="S215" s="47"/>
      <c r="T215" s="47"/>
      <c r="U215" s="47"/>
      <c r="V215" s="47"/>
      <c r="W215" s="47"/>
      <c r="X215" s="55"/>
      <c r="Y215" s="49"/>
      <c r="Z215" s="49"/>
      <c r="AA215" s="38">
        <f>1152934308+4239878323</f>
        <v>5392812631</v>
      </c>
    </row>
    <row r="216" spans="3:27">
      <c r="C216" s="66" t="s">
        <v>30</v>
      </c>
      <c r="D216" s="60"/>
      <c r="E216" s="60"/>
      <c r="F216" s="60"/>
      <c r="G216" s="60"/>
      <c r="H216" s="60"/>
      <c r="I216" s="60"/>
      <c r="J216" s="60"/>
      <c r="K216" s="60"/>
      <c r="L216" s="4" t="s">
        <v>19</v>
      </c>
      <c r="M216" s="4" t="s">
        <v>19</v>
      </c>
      <c r="N216" s="4" t="s">
        <v>19</v>
      </c>
      <c r="O216" s="66" t="s">
        <v>31</v>
      </c>
      <c r="P216" s="60"/>
      <c r="Q216" s="67" t="s">
        <v>19</v>
      </c>
      <c r="R216" s="62"/>
      <c r="S216" s="62"/>
      <c r="T216" s="62"/>
      <c r="U216" s="62"/>
      <c r="V216" s="62"/>
      <c r="W216" s="62"/>
      <c r="X216" s="66" t="s">
        <v>19</v>
      </c>
      <c r="Y216" s="60"/>
      <c r="Z216" s="60"/>
      <c r="AA216" s="11">
        <v>149756470</v>
      </c>
    </row>
    <row r="217" spans="3:27">
      <c r="C217" s="68" t="s">
        <v>32</v>
      </c>
      <c r="D217" s="60"/>
      <c r="E217" s="60"/>
      <c r="F217" s="60"/>
      <c r="G217" s="60"/>
      <c r="H217" s="60"/>
      <c r="I217" s="60"/>
      <c r="J217" s="60"/>
      <c r="K217" s="60"/>
      <c r="L217" s="5">
        <v>1120</v>
      </c>
      <c r="M217" s="5">
        <v>1320</v>
      </c>
      <c r="N217" s="5"/>
      <c r="O217" s="68" t="s">
        <v>33</v>
      </c>
      <c r="P217" s="60"/>
      <c r="Q217" s="69" t="s">
        <v>19</v>
      </c>
      <c r="R217" s="62"/>
      <c r="S217" s="62"/>
      <c r="T217" s="62"/>
      <c r="U217" s="62"/>
      <c r="V217" s="62"/>
      <c r="W217" s="62"/>
      <c r="X217" s="68" t="s">
        <v>19</v>
      </c>
      <c r="Y217" s="60"/>
      <c r="Z217" s="60"/>
      <c r="AA217" s="12">
        <v>80000000</v>
      </c>
    </row>
    <row r="218" spans="3:27">
      <c r="C218" s="64" t="s">
        <v>34</v>
      </c>
      <c r="D218" s="60"/>
      <c r="E218" s="60"/>
      <c r="F218" s="60"/>
      <c r="G218" s="60"/>
      <c r="H218" s="60"/>
      <c r="I218" s="60"/>
      <c r="J218" s="60"/>
      <c r="K218" s="60"/>
      <c r="L218" s="6" t="s">
        <v>19</v>
      </c>
      <c r="M218" s="6" t="s">
        <v>19</v>
      </c>
      <c r="N218" s="6" t="s">
        <v>19</v>
      </c>
      <c r="O218" s="64" t="s">
        <v>19</v>
      </c>
      <c r="P218" s="60"/>
      <c r="Q218" s="65" t="s">
        <v>19</v>
      </c>
      <c r="R218" s="62"/>
      <c r="S218" s="62"/>
      <c r="T218" s="62"/>
      <c r="U218" s="62"/>
      <c r="V218" s="62"/>
      <c r="W218" s="62"/>
      <c r="X218" s="64" t="s">
        <v>19</v>
      </c>
      <c r="Y218" s="60"/>
      <c r="Z218" s="60"/>
      <c r="AA218" s="13" t="s">
        <v>19</v>
      </c>
    </row>
    <row r="219" spans="3:27" ht="51" customHeight="1">
      <c r="C219" s="59" t="s">
        <v>35</v>
      </c>
      <c r="D219" s="60"/>
      <c r="E219" s="60"/>
      <c r="F219" s="60"/>
      <c r="G219" s="60"/>
      <c r="H219" s="60"/>
      <c r="I219" s="60"/>
      <c r="J219" s="60"/>
      <c r="K219" s="60"/>
      <c r="L219" s="7" t="s">
        <v>19</v>
      </c>
      <c r="M219" s="7" t="s">
        <v>19</v>
      </c>
      <c r="N219" s="7" t="s">
        <v>19</v>
      </c>
      <c r="O219" s="59" t="s">
        <v>36</v>
      </c>
      <c r="P219" s="60"/>
      <c r="Q219" s="61" t="s">
        <v>145</v>
      </c>
      <c r="R219" s="62"/>
      <c r="S219" s="62"/>
      <c r="T219" s="62"/>
      <c r="U219" s="62"/>
      <c r="V219" s="62"/>
      <c r="W219" s="62"/>
      <c r="X219" s="59" t="s">
        <v>19</v>
      </c>
      <c r="Y219" s="60"/>
      <c r="Z219" s="60"/>
      <c r="AA219" s="14">
        <v>80000000</v>
      </c>
    </row>
    <row r="220" spans="3:27">
      <c r="C220" s="68" t="s">
        <v>167</v>
      </c>
      <c r="D220" s="60"/>
      <c r="E220" s="60"/>
      <c r="F220" s="60"/>
      <c r="G220" s="60"/>
      <c r="H220" s="60"/>
      <c r="I220" s="60"/>
      <c r="J220" s="60"/>
      <c r="K220" s="60"/>
      <c r="L220" s="5">
        <v>1120</v>
      </c>
      <c r="M220" s="5">
        <v>1320</v>
      </c>
      <c r="N220" s="5"/>
      <c r="O220" s="68" t="s">
        <v>168</v>
      </c>
      <c r="P220" s="60"/>
      <c r="Q220" s="69" t="s">
        <v>19</v>
      </c>
      <c r="R220" s="62"/>
      <c r="S220" s="62"/>
      <c r="T220" s="62"/>
      <c r="U220" s="62"/>
      <c r="V220" s="62"/>
      <c r="W220" s="62"/>
      <c r="X220" s="68" t="s">
        <v>19</v>
      </c>
      <c r="Y220" s="60"/>
      <c r="Z220" s="60"/>
      <c r="AA220" s="12">
        <v>3874242</v>
      </c>
    </row>
    <row r="221" spans="3:27">
      <c r="C221" s="64" t="s">
        <v>34</v>
      </c>
      <c r="D221" s="60"/>
      <c r="E221" s="60"/>
      <c r="F221" s="60"/>
      <c r="G221" s="60"/>
      <c r="H221" s="60"/>
      <c r="I221" s="60"/>
      <c r="J221" s="60"/>
      <c r="K221" s="60"/>
      <c r="L221" s="6" t="s">
        <v>19</v>
      </c>
      <c r="M221" s="6" t="s">
        <v>19</v>
      </c>
      <c r="N221" s="6" t="s">
        <v>19</v>
      </c>
      <c r="O221" s="64" t="s">
        <v>19</v>
      </c>
      <c r="P221" s="60"/>
      <c r="Q221" s="65" t="s">
        <v>19</v>
      </c>
      <c r="R221" s="62"/>
      <c r="S221" s="62"/>
      <c r="T221" s="62"/>
      <c r="U221" s="62"/>
      <c r="V221" s="62"/>
      <c r="W221" s="62"/>
      <c r="X221" s="64" t="s">
        <v>19</v>
      </c>
      <c r="Y221" s="60"/>
      <c r="Z221" s="60"/>
      <c r="AA221" s="13" t="s">
        <v>19</v>
      </c>
    </row>
    <row r="222" spans="3:27" ht="57.75" customHeight="1">
      <c r="C222" s="59" t="s">
        <v>169</v>
      </c>
      <c r="D222" s="60"/>
      <c r="E222" s="60"/>
      <c r="F222" s="60"/>
      <c r="G222" s="60"/>
      <c r="H222" s="60"/>
      <c r="I222" s="60"/>
      <c r="J222" s="60"/>
      <c r="K222" s="60"/>
      <c r="L222" s="7" t="s">
        <v>19</v>
      </c>
      <c r="M222" s="7" t="s">
        <v>19</v>
      </c>
      <c r="N222" s="7" t="s">
        <v>19</v>
      </c>
      <c r="O222" s="59" t="s">
        <v>170</v>
      </c>
      <c r="P222" s="60"/>
      <c r="Q222" s="63" t="s">
        <v>385</v>
      </c>
      <c r="R222" s="62"/>
      <c r="S222" s="62"/>
      <c r="T222" s="62"/>
      <c r="U222" s="62"/>
      <c r="V222" s="62"/>
      <c r="W222" s="62"/>
      <c r="X222" s="59" t="s">
        <v>19</v>
      </c>
      <c r="Y222" s="60"/>
      <c r="Z222" s="60"/>
      <c r="AA222" s="14">
        <v>3874242</v>
      </c>
    </row>
    <row r="223" spans="3:27">
      <c r="C223" s="68" t="s">
        <v>41</v>
      </c>
      <c r="D223" s="60"/>
      <c r="E223" s="60"/>
      <c r="F223" s="60"/>
      <c r="G223" s="60"/>
      <c r="H223" s="60"/>
      <c r="I223" s="60"/>
      <c r="J223" s="60"/>
      <c r="K223" s="60"/>
      <c r="L223" s="5">
        <v>1120</v>
      </c>
      <c r="M223" s="5">
        <v>1320</v>
      </c>
      <c r="N223" s="5"/>
      <c r="O223" s="68" t="s">
        <v>42</v>
      </c>
      <c r="P223" s="60"/>
      <c r="Q223" s="69" t="s">
        <v>19</v>
      </c>
      <c r="R223" s="62"/>
      <c r="S223" s="62"/>
      <c r="T223" s="62"/>
      <c r="U223" s="62"/>
      <c r="V223" s="62"/>
      <c r="W223" s="62"/>
      <c r="X223" s="68" t="s">
        <v>19</v>
      </c>
      <c r="Y223" s="60"/>
      <c r="Z223" s="60"/>
      <c r="AA223" s="12">
        <v>123600</v>
      </c>
    </row>
    <row r="224" spans="3:27">
      <c r="C224" s="64" t="s">
        <v>34</v>
      </c>
      <c r="D224" s="60"/>
      <c r="E224" s="60"/>
      <c r="F224" s="60"/>
      <c r="G224" s="60"/>
      <c r="H224" s="60"/>
      <c r="I224" s="60"/>
      <c r="J224" s="60"/>
      <c r="K224" s="60"/>
      <c r="L224" s="6" t="s">
        <v>19</v>
      </c>
      <c r="M224" s="6" t="s">
        <v>19</v>
      </c>
      <c r="N224" s="6" t="s">
        <v>19</v>
      </c>
      <c r="O224" s="64" t="s">
        <v>19</v>
      </c>
      <c r="P224" s="60"/>
      <c r="Q224" s="65" t="s">
        <v>19</v>
      </c>
      <c r="R224" s="62"/>
      <c r="S224" s="62"/>
      <c r="T224" s="62"/>
      <c r="U224" s="62"/>
      <c r="V224" s="62"/>
      <c r="W224" s="62"/>
      <c r="X224" s="64" t="s">
        <v>19</v>
      </c>
      <c r="Y224" s="60"/>
      <c r="Z224" s="60"/>
      <c r="AA224" s="13" t="s">
        <v>19</v>
      </c>
    </row>
    <row r="225" spans="3:27" ht="57" customHeight="1">
      <c r="C225" s="59" t="s">
        <v>171</v>
      </c>
      <c r="D225" s="60"/>
      <c r="E225" s="60"/>
      <c r="F225" s="60"/>
      <c r="G225" s="60"/>
      <c r="H225" s="60"/>
      <c r="I225" s="60"/>
      <c r="J225" s="60"/>
      <c r="K225" s="60"/>
      <c r="L225" s="7" t="s">
        <v>19</v>
      </c>
      <c r="M225" s="7" t="s">
        <v>19</v>
      </c>
      <c r="N225" s="7" t="s">
        <v>19</v>
      </c>
      <c r="O225" s="59" t="s">
        <v>172</v>
      </c>
      <c r="P225" s="60"/>
      <c r="Q225" s="63" t="s">
        <v>386</v>
      </c>
      <c r="R225" s="62"/>
      <c r="S225" s="62"/>
      <c r="T225" s="62"/>
      <c r="U225" s="62"/>
      <c r="V225" s="62"/>
      <c r="W225" s="62"/>
      <c r="X225" s="59" t="s">
        <v>19</v>
      </c>
      <c r="Y225" s="60"/>
      <c r="Z225" s="60"/>
      <c r="AA225" s="14">
        <v>123600</v>
      </c>
    </row>
    <row r="226" spans="3:27">
      <c r="C226" s="68" t="s">
        <v>173</v>
      </c>
      <c r="D226" s="60"/>
      <c r="E226" s="60"/>
      <c r="F226" s="60"/>
      <c r="G226" s="60"/>
      <c r="H226" s="60"/>
      <c r="I226" s="60"/>
      <c r="J226" s="60"/>
      <c r="K226" s="60"/>
      <c r="L226" s="5">
        <v>1120</v>
      </c>
      <c r="M226" s="5">
        <v>1320</v>
      </c>
      <c r="N226" s="5" t="s">
        <v>62</v>
      </c>
      <c r="O226" s="68" t="s">
        <v>174</v>
      </c>
      <c r="P226" s="60"/>
      <c r="Q226" s="69" t="s">
        <v>19</v>
      </c>
      <c r="R226" s="62"/>
      <c r="S226" s="62"/>
      <c r="T226" s="62"/>
      <c r="U226" s="62"/>
      <c r="V226" s="62"/>
      <c r="W226" s="62"/>
      <c r="X226" s="68" t="s">
        <v>19</v>
      </c>
      <c r="Y226" s="60"/>
      <c r="Z226" s="60"/>
      <c r="AA226" s="12">
        <v>83600</v>
      </c>
    </row>
    <row r="227" spans="3:27">
      <c r="C227" s="64" t="s">
        <v>34</v>
      </c>
      <c r="D227" s="60"/>
      <c r="E227" s="60"/>
      <c r="F227" s="60"/>
      <c r="G227" s="60"/>
      <c r="H227" s="60"/>
      <c r="I227" s="60"/>
      <c r="J227" s="60"/>
      <c r="K227" s="60"/>
      <c r="L227" s="6" t="s">
        <v>19</v>
      </c>
      <c r="M227" s="6" t="s">
        <v>19</v>
      </c>
      <c r="N227" s="6" t="s">
        <v>19</v>
      </c>
      <c r="O227" s="64" t="s">
        <v>19</v>
      </c>
      <c r="P227" s="60"/>
      <c r="Q227" s="65" t="s">
        <v>19</v>
      </c>
      <c r="R227" s="62"/>
      <c r="S227" s="62"/>
      <c r="T227" s="62"/>
      <c r="U227" s="62"/>
      <c r="V227" s="62"/>
      <c r="W227" s="62"/>
      <c r="X227" s="64" t="s">
        <v>19</v>
      </c>
      <c r="Y227" s="60"/>
      <c r="Z227" s="60"/>
      <c r="AA227" s="13" t="s">
        <v>19</v>
      </c>
    </row>
    <row r="228" spans="3:27" ht="71.25" customHeight="1">
      <c r="C228" s="59" t="s">
        <v>73</v>
      </c>
      <c r="D228" s="60"/>
      <c r="E228" s="60"/>
      <c r="F228" s="60"/>
      <c r="G228" s="60"/>
      <c r="H228" s="60"/>
      <c r="I228" s="60"/>
      <c r="J228" s="60"/>
      <c r="K228" s="60"/>
      <c r="L228" s="7" t="s">
        <v>19</v>
      </c>
      <c r="M228" s="7" t="s">
        <v>19</v>
      </c>
      <c r="N228" s="7" t="s">
        <v>19</v>
      </c>
      <c r="O228" s="59" t="s">
        <v>74</v>
      </c>
      <c r="P228" s="60"/>
      <c r="Q228" s="63" t="s">
        <v>393</v>
      </c>
      <c r="R228" s="62"/>
      <c r="S228" s="62"/>
      <c r="T228" s="62"/>
      <c r="U228" s="62"/>
      <c r="V228" s="62"/>
      <c r="W228" s="62"/>
      <c r="X228" s="59" t="s">
        <v>19</v>
      </c>
      <c r="Y228" s="60"/>
      <c r="Z228" s="60"/>
      <c r="AA228" s="14">
        <v>83600</v>
      </c>
    </row>
    <row r="229" spans="3:27">
      <c r="C229" s="68" t="s">
        <v>148</v>
      </c>
      <c r="D229" s="60"/>
      <c r="E229" s="60"/>
      <c r="F229" s="60"/>
      <c r="G229" s="60"/>
      <c r="H229" s="60"/>
      <c r="I229" s="60"/>
      <c r="J229" s="60"/>
      <c r="K229" s="60"/>
      <c r="L229" s="5">
        <v>1120</v>
      </c>
      <c r="M229" s="5">
        <v>1320</v>
      </c>
      <c r="N229" s="5"/>
      <c r="O229" s="68" t="s">
        <v>149</v>
      </c>
      <c r="P229" s="60"/>
      <c r="Q229" s="69" t="s">
        <v>19</v>
      </c>
      <c r="R229" s="62"/>
      <c r="S229" s="62"/>
      <c r="T229" s="62"/>
      <c r="U229" s="62"/>
      <c r="V229" s="62"/>
      <c r="W229" s="62"/>
      <c r="X229" s="68" t="s">
        <v>19</v>
      </c>
      <c r="Y229" s="60"/>
      <c r="Z229" s="60"/>
      <c r="AA229" s="12">
        <v>40975011</v>
      </c>
    </row>
    <row r="230" spans="3:27">
      <c r="C230" s="64" t="s">
        <v>34</v>
      </c>
      <c r="D230" s="60"/>
      <c r="E230" s="60"/>
      <c r="F230" s="60"/>
      <c r="G230" s="60"/>
      <c r="H230" s="60"/>
      <c r="I230" s="60"/>
      <c r="J230" s="60"/>
      <c r="K230" s="60"/>
      <c r="L230" s="6" t="s">
        <v>19</v>
      </c>
      <c r="M230" s="6" t="s">
        <v>19</v>
      </c>
      <c r="N230" s="6" t="s">
        <v>19</v>
      </c>
      <c r="O230" s="64" t="s">
        <v>19</v>
      </c>
      <c r="P230" s="60"/>
      <c r="Q230" s="65" t="s">
        <v>19</v>
      </c>
      <c r="R230" s="62"/>
      <c r="S230" s="62"/>
      <c r="T230" s="62"/>
      <c r="U230" s="62"/>
      <c r="V230" s="62"/>
      <c r="W230" s="62"/>
      <c r="X230" s="64" t="s">
        <v>19</v>
      </c>
      <c r="Y230" s="60"/>
      <c r="Z230" s="60"/>
      <c r="AA230" s="13" t="s">
        <v>19</v>
      </c>
    </row>
    <row r="231" spans="3:27" ht="46.5" customHeight="1">
      <c r="C231" s="59" t="s">
        <v>53</v>
      </c>
      <c r="D231" s="60"/>
      <c r="E231" s="60"/>
      <c r="F231" s="60"/>
      <c r="G231" s="60"/>
      <c r="H231" s="60"/>
      <c r="I231" s="60"/>
      <c r="J231" s="60"/>
      <c r="K231" s="60"/>
      <c r="L231" s="7" t="s">
        <v>19</v>
      </c>
      <c r="M231" s="7" t="s">
        <v>19</v>
      </c>
      <c r="N231" s="7" t="s">
        <v>19</v>
      </c>
      <c r="O231" s="59" t="s">
        <v>54</v>
      </c>
      <c r="P231" s="60"/>
      <c r="Q231" s="63" t="s">
        <v>387</v>
      </c>
      <c r="R231" s="62"/>
      <c r="S231" s="62"/>
      <c r="T231" s="62"/>
      <c r="U231" s="62"/>
      <c r="V231" s="62"/>
      <c r="W231" s="62"/>
      <c r="X231" s="59" t="s">
        <v>19</v>
      </c>
      <c r="Y231" s="60"/>
      <c r="Z231" s="60"/>
      <c r="AA231" s="14">
        <v>704153</v>
      </c>
    </row>
    <row r="232" spans="3:27" ht="68.25" customHeight="1">
      <c r="C232" s="59" t="s">
        <v>175</v>
      </c>
      <c r="D232" s="60"/>
      <c r="E232" s="60"/>
      <c r="F232" s="60"/>
      <c r="G232" s="60"/>
      <c r="H232" s="60"/>
      <c r="I232" s="60"/>
      <c r="J232" s="60"/>
      <c r="K232" s="60"/>
      <c r="L232" s="7" t="s">
        <v>19</v>
      </c>
      <c r="M232" s="7" t="s">
        <v>19</v>
      </c>
      <c r="N232" s="7" t="s">
        <v>19</v>
      </c>
      <c r="O232" s="59" t="s">
        <v>176</v>
      </c>
      <c r="P232" s="60"/>
      <c r="Q232" s="63" t="s">
        <v>388</v>
      </c>
      <c r="R232" s="62"/>
      <c r="S232" s="62"/>
      <c r="T232" s="62"/>
      <c r="U232" s="62"/>
      <c r="V232" s="62"/>
      <c r="W232" s="62"/>
      <c r="X232" s="59" t="s">
        <v>19</v>
      </c>
      <c r="Y232" s="60"/>
      <c r="Z232" s="60"/>
      <c r="AA232" s="14">
        <v>40270858</v>
      </c>
    </row>
    <row r="233" spans="3:27">
      <c r="C233" s="68" t="s">
        <v>177</v>
      </c>
      <c r="D233" s="60"/>
      <c r="E233" s="60"/>
      <c r="F233" s="60"/>
      <c r="G233" s="60"/>
      <c r="H233" s="60"/>
      <c r="I233" s="60"/>
      <c r="J233" s="60"/>
      <c r="K233" s="60"/>
      <c r="L233" s="5">
        <v>1120</v>
      </c>
      <c r="M233" s="5">
        <v>1320</v>
      </c>
      <c r="N233" s="5"/>
      <c r="O233" s="68" t="s">
        <v>178</v>
      </c>
      <c r="P233" s="60"/>
      <c r="Q233" s="69" t="s">
        <v>19</v>
      </c>
      <c r="R233" s="62"/>
      <c r="S233" s="62"/>
      <c r="T233" s="62"/>
      <c r="U233" s="62"/>
      <c r="V233" s="62"/>
      <c r="W233" s="62"/>
      <c r="X233" s="68" t="s">
        <v>19</v>
      </c>
      <c r="Y233" s="60"/>
      <c r="Z233" s="60"/>
      <c r="AA233" s="12">
        <v>150000</v>
      </c>
    </row>
    <row r="234" spans="3:27">
      <c r="C234" s="64" t="s">
        <v>34</v>
      </c>
      <c r="D234" s="60"/>
      <c r="E234" s="60"/>
      <c r="F234" s="60"/>
      <c r="G234" s="60"/>
      <c r="H234" s="60"/>
      <c r="I234" s="60"/>
      <c r="J234" s="60"/>
      <c r="K234" s="60"/>
      <c r="L234" s="6" t="s">
        <v>19</v>
      </c>
      <c r="M234" s="6" t="s">
        <v>19</v>
      </c>
      <c r="N234" s="6" t="s">
        <v>19</v>
      </c>
      <c r="O234" s="64" t="s">
        <v>19</v>
      </c>
      <c r="P234" s="60"/>
      <c r="Q234" s="65" t="s">
        <v>19</v>
      </c>
      <c r="R234" s="62"/>
      <c r="S234" s="62"/>
      <c r="T234" s="62"/>
      <c r="U234" s="62"/>
      <c r="V234" s="62"/>
      <c r="W234" s="62"/>
      <c r="X234" s="64" t="s">
        <v>19</v>
      </c>
      <c r="Y234" s="60"/>
      <c r="Z234" s="60"/>
      <c r="AA234" s="13" t="s">
        <v>19</v>
      </c>
    </row>
    <row r="235" spans="3:27" ht="45" customHeight="1">
      <c r="C235" s="59" t="s">
        <v>171</v>
      </c>
      <c r="D235" s="60"/>
      <c r="E235" s="60"/>
      <c r="F235" s="60"/>
      <c r="G235" s="60"/>
      <c r="H235" s="60"/>
      <c r="I235" s="60"/>
      <c r="J235" s="60"/>
      <c r="K235" s="60"/>
      <c r="L235" s="7" t="s">
        <v>19</v>
      </c>
      <c r="M235" s="7" t="s">
        <v>19</v>
      </c>
      <c r="N235" s="7" t="s">
        <v>19</v>
      </c>
      <c r="O235" s="59" t="s">
        <v>172</v>
      </c>
      <c r="P235" s="60"/>
      <c r="Q235" s="63" t="s">
        <v>389</v>
      </c>
      <c r="R235" s="62"/>
      <c r="S235" s="62"/>
      <c r="T235" s="62"/>
      <c r="U235" s="62"/>
      <c r="V235" s="62"/>
      <c r="W235" s="62"/>
      <c r="X235" s="59" t="s">
        <v>19</v>
      </c>
      <c r="Y235" s="60"/>
      <c r="Z235" s="60"/>
      <c r="AA235" s="14">
        <v>150000</v>
      </c>
    </row>
    <row r="236" spans="3:27">
      <c r="C236" s="68" t="s">
        <v>64</v>
      </c>
      <c r="D236" s="60"/>
      <c r="E236" s="60"/>
      <c r="F236" s="60"/>
      <c r="G236" s="60"/>
      <c r="H236" s="60"/>
      <c r="I236" s="60"/>
      <c r="J236" s="60"/>
      <c r="K236" s="60"/>
      <c r="L236" s="5">
        <v>1120</v>
      </c>
      <c r="M236" s="5">
        <v>1320</v>
      </c>
      <c r="N236" s="5"/>
      <c r="O236" s="68" t="s">
        <v>65</v>
      </c>
      <c r="P236" s="60"/>
      <c r="Q236" s="69" t="s">
        <v>19</v>
      </c>
      <c r="R236" s="62"/>
      <c r="S236" s="62"/>
      <c r="T236" s="62"/>
      <c r="U236" s="62"/>
      <c r="V236" s="62"/>
      <c r="W236" s="62"/>
      <c r="X236" s="68" t="s">
        <v>19</v>
      </c>
      <c r="Y236" s="60"/>
      <c r="Z236" s="60"/>
      <c r="AA236" s="12">
        <v>421847</v>
      </c>
    </row>
    <row r="237" spans="3:27">
      <c r="C237" s="64" t="s">
        <v>34</v>
      </c>
      <c r="D237" s="60"/>
      <c r="E237" s="60"/>
      <c r="F237" s="60"/>
      <c r="G237" s="60"/>
      <c r="H237" s="60"/>
      <c r="I237" s="60"/>
      <c r="J237" s="60"/>
      <c r="K237" s="60"/>
      <c r="L237" s="6" t="s">
        <v>19</v>
      </c>
      <c r="M237" s="6" t="s">
        <v>19</v>
      </c>
      <c r="N237" s="6" t="s">
        <v>19</v>
      </c>
      <c r="O237" s="64" t="s">
        <v>19</v>
      </c>
      <c r="P237" s="60"/>
      <c r="Q237" s="65" t="s">
        <v>19</v>
      </c>
      <c r="R237" s="62"/>
      <c r="S237" s="62"/>
      <c r="T237" s="62"/>
      <c r="U237" s="62"/>
      <c r="V237" s="62"/>
      <c r="W237" s="62"/>
      <c r="X237" s="64" t="s">
        <v>19</v>
      </c>
      <c r="Y237" s="60"/>
      <c r="Z237" s="60"/>
      <c r="AA237" s="13" t="s">
        <v>19</v>
      </c>
    </row>
    <row r="238" spans="3:27" ht="87.75" customHeight="1">
      <c r="C238" s="59" t="s">
        <v>153</v>
      </c>
      <c r="D238" s="60"/>
      <c r="E238" s="60"/>
      <c r="F238" s="60"/>
      <c r="G238" s="60"/>
      <c r="H238" s="60"/>
      <c r="I238" s="60"/>
      <c r="J238" s="60"/>
      <c r="K238" s="60"/>
      <c r="L238" s="7" t="s">
        <v>19</v>
      </c>
      <c r="M238" s="7" t="s">
        <v>19</v>
      </c>
      <c r="N238" s="7" t="s">
        <v>19</v>
      </c>
      <c r="O238" s="59" t="s">
        <v>154</v>
      </c>
      <c r="P238" s="60"/>
      <c r="Q238" s="63" t="s">
        <v>390</v>
      </c>
      <c r="R238" s="62"/>
      <c r="S238" s="62"/>
      <c r="T238" s="62"/>
      <c r="U238" s="62"/>
      <c r="V238" s="62"/>
      <c r="W238" s="62"/>
      <c r="X238" s="59" t="s">
        <v>19</v>
      </c>
      <c r="Y238" s="60"/>
      <c r="Z238" s="60"/>
      <c r="AA238" s="14">
        <v>300000</v>
      </c>
    </row>
    <row r="239" spans="3:27" ht="36" customHeight="1">
      <c r="C239" s="59" t="s">
        <v>73</v>
      </c>
      <c r="D239" s="60"/>
      <c r="E239" s="60"/>
      <c r="F239" s="60"/>
      <c r="G239" s="60"/>
      <c r="H239" s="60"/>
      <c r="I239" s="60"/>
      <c r="J239" s="60"/>
      <c r="K239" s="60"/>
      <c r="L239" s="7" t="s">
        <v>19</v>
      </c>
      <c r="M239" s="7" t="s">
        <v>19</v>
      </c>
      <c r="N239" s="7" t="s">
        <v>19</v>
      </c>
      <c r="O239" s="59" t="s">
        <v>74</v>
      </c>
      <c r="P239" s="60"/>
      <c r="Q239" s="63" t="s">
        <v>391</v>
      </c>
      <c r="R239" s="62"/>
      <c r="S239" s="62"/>
      <c r="T239" s="62"/>
      <c r="U239" s="62"/>
      <c r="V239" s="62"/>
      <c r="W239" s="62"/>
      <c r="X239" s="59" t="s">
        <v>19</v>
      </c>
      <c r="Y239" s="60"/>
      <c r="Z239" s="60"/>
      <c r="AA239" s="14">
        <v>121847</v>
      </c>
    </row>
    <row r="240" spans="3:27" ht="34.5" customHeight="1">
      <c r="C240" s="68" t="s">
        <v>179</v>
      </c>
      <c r="D240" s="60"/>
      <c r="E240" s="60"/>
      <c r="F240" s="60"/>
      <c r="G240" s="60"/>
      <c r="H240" s="60"/>
      <c r="I240" s="60"/>
      <c r="J240" s="60"/>
      <c r="K240" s="60"/>
      <c r="L240" s="5">
        <v>1120</v>
      </c>
      <c r="M240" s="5">
        <v>1320</v>
      </c>
      <c r="N240" s="5"/>
      <c r="O240" s="68" t="s">
        <v>180</v>
      </c>
      <c r="P240" s="60"/>
      <c r="Q240" s="69" t="s">
        <v>19</v>
      </c>
      <c r="R240" s="62"/>
      <c r="S240" s="62"/>
      <c r="T240" s="62"/>
      <c r="U240" s="62"/>
      <c r="V240" s="62"/>
      <c r="W240" s="62"/>
      <c r="X240" s="68" t="s">
        <v>19</v>
      </c>
      <c r="Y240" s="60"/>
      <c r="Z240" s="60"/>
      <c r="AA240" s="12">
        <v>154500</v>
      </c>
    </row>
    <row r="241" spans="3:27">
      <c r="C241" s="64" t="s">
        <v>34</v>
      </c>
      <c r="D241" s="60"/>
      <c r="E241" s="60"/>
      <c r="F241" s="60"/>
      <c r="G241" s="60"/>
      <c r="H241" s="60"/>
      <c r="I241" s="60"/>
      <c r="J241" s="60"/>
      <c r="K241" s="60"/>
      <c r="L241" s="6" t="s">
        <v>19</v>
      </c>
      <c r="M241" s="6" t="s">
        <v>19</v>
      </c>
      <c r="N241" s="6" t="s">
        <v>19</v>
      </c>
      <c r="O241" s="64" t="s">
        <v>19</v>
      </c>
      <c r="P241" s="60"/>
      <c r="Q241" s="65" t="s">
        <v>19</v>
      </c>
      <c r="R241" s="62"/>
      <c r="S241" s="62"/>
      <c r="T241" s="62"/>
      <c r="U241" s="62"/>
      <c r="V241" s="62"/>
      <c r="W241" s="62"/>
      <c r="X241" s="64" t="s">
        <v>19</v>
      </c>
      <c r="Y241" s="60"/>
      <c r="Z241" s="60"/>
      <c r="AA241" s="13" t="s">
        <v>19</v>
      </c>
    </row>
    <row r="242" spans="3:27" ht="68.25" customHeight="1">
      <c r="C242" s="59" t="s">
        <v>55</v>
      </c>
      <c r="D242" s="60"/>
      <c r="E242" s="60"/>
      <c r="F242" s="60"/>
      <c r="G242" s="60"/>
      <c r="H242" s="60"/>
      <c r="I242" s="60"/>
      <c r="J242" s="60"/>
      <c r="K242" s="60"/>
      <c r="L242" s="7" t="s">
        <v>19</v>
      </c>
      <c r="M242" s="7" t="s">
        <v>19</v>
      </c>
      <c r="N242" s="7" t="s">
        <v>19</v>
      </c>
      <c r="O242" s="59" t="s">
        <v>56</v>
      </c>
      <c r="P242" s="60"/>
      <c r="Q242" s="63" t="s">
        <v>392</v>
      </c>
      <c r="R242" s="62"/>
      <c r="S242" s="62"/>
      <c r="T242" s="62"/>
      <c r="U242" s="62"/>
      <c r="V242" s="62"/>
      <c r="W242" s="62"/>
      <c r="X242" s="59" t="s">
        <v>19</v>
      </c>
      <c r="Y242" s="60"/>
      <c r="Z242" s="60"/>
      <c r="AA242" s="14">
        <v>154500</v>
      </c>
    </row>
    <row r="243" spans="3:27" ht="33.75" customHeight="1">
      <c r="C243" s="68" t="s">
        <v>75</v>
      </c>
      <c r="D243" s="60"/>
      <c r="E243" s="60"/>
      <c r="F243" s="60"/>
      <c r="G243" s="60"/>
      <c r="H243" s="60"/>
      <c r="I243" s="60"/>
      <c r="J243" s="60"/>
      <c r="K243" s="60"/>
      <c r="L243" s="5">
        <v>1120</v>
      </c>
      <c r="M243" s="5">
        <v>1320</v>
      </c>
      <c r="N243" s="5"/>
      <c r="O243" s="68" t="s">
        <v>76</v>
      </c>
      <c r="P243" s="60"/>
      <c r="Q243" s="69" t="s">
        <v>19</v>
      </c>
      <c r="R243" s="62"/>
      <c r="S243" s="62"/>
      <c r="T243" s="62"/>
      <c r="U243" s="62"/>
      <c r="V243" s="62"/>
      <c r="W243" s="62"/>
      <c r="X243" s="68" t="s">
        <v>19</v>
      </c>
      <c r="Y243" s="60"/>
      <c r="Z243" s="60"/>
      <c r="AA243" s="12">
        <v>12331983</v>
      </c>
    </row>
    <row r="244" spans="3:27">
      <c r="C244" s="64" t="s">
        <v>34</v>
      </c>
      <c r="D244" s="60"/>
      <c r="E244" s="60"/>
      <c r="F244" s="60"/>
      <c r="G244" s="60"/>
      <c r="H244" s="60"/>
      <c r="I244" s="60"/>
      <c r="J244" s="60"/>
      <c r="K244" s="60"/>
      <c r="L244" s="6" t="s">
        <v>19</v>
      </c>
      <c r="M244" s="6" t="s">
        <v>19</v>
      </c>
      <c r="N244" s="6" t="s">
        <v>19</v>
      </c>
      <c r="O244" s="64" t="s">
        <v>19</v>
      </c>
      <c r="P244" s="60"/>
      <c r="Q244" s="65" t="s">
        <v>19</v>
      </c>
      <c r="R244" s="62"/>
      <c r="S244" s="62"/>
      <c r="T244" s="62"/>
      <c r="U244" s="62"/>
      <c r="V244" s="62"/>
      <c r="W244" s="62"/>
      <c r="X244" s="64" t="s">
        <v>19</v>
      </c>
      <c r="Y244" s="60"/>
      <c r="Z244" s="60"/>
      <c r="AA244" s="13" t="s">
        <v>19</v>
      </c>
    </row>
    <row r="245" spans="3:27" ht="79.5" customHeight="1">
      <c r="C245" s="59" t="s">
        <v>153</v>
      </c>
      <c r="D245" s="60"/>
      <c r="E245" s="60"/>
      <c r="F245" s="60"/>
      <c r="G245" s="60"/>
      <c r="H245" s="60"/>
      <c r="I245" s="60"/>
      <c r="J245" s="60"/>
      <c r="K245" s="60"/>
      <c r="L245" s="7" t="s">
        <v>19</v>
      </c>
      <c r="M245" s="7" t="s">
        <v>19</v>
      </c>
      <c r="N245" s="7" t="s">
        <v>19</v>
      </c>
      <c r="O245" s="59" t="s">
        <v>154</v>
      </c>
      <c r="P245" s="60"/>
      <c r="Q245" s="63" t="s">
        <v>394</v>
      </c>
      <c r="R245" s="62"/>
      <c r="S245" s="62"/>
      <c r="T245" s="62"/>
      <c r="U245" s="62"/>
      <c r="V245" s="62"/>
      <c r="W245" s="62"/>
      <c r="X245" s="59" t="s">
        <v>19</v>
      </c>
      <c r="Y245" s="60"/>
      <c r="Z245" s="60"/>
      <c r="AA245" s="14">
        <v>3915380</v>
      </c>
    </row>
    <row r="246" spans="3:27" ht="57.75" customHeight="1">
      <c r="C246" s="59" t="s">
        <v>55</v>
      </c>
      <c r="D246" s="60"/>
      <c r="E246" s="60"/>
      <c r="F246" s="60"/>
      <c r="G246" s="60"/>
      <c r="H246" s="60"/>
      <c r="I246" s="60"/>
      <c r="J246" s="60"/>
      <c r="K246" s="60"/>
      <c r="L246" s="7" t="s">
        <v>19</v>
      </c>
      <c r="M246" s="7" t="s">
        <v>19</v>
      </c>
      <c r="N246" s="7" t="s">
        <v>19</v>
      </c>
      <c r="O246" s="59" t="s">
        <v>56</v>
      </c>
      <c r="P246" s="60"/>
      <c r="Q246" s="63" t="s">
        <v>395</v>
      </c>
      <c r="R246" s="62"/>
      <c r="S246" s="62"/>
      <c r="T246" s="62"/>
      <c r="U246" s="62"/>
      <c r="V246" s="62"/>
      <c r="W246" s="62"/>
      <c r="X246" s="59" t="s">
        <v>19</v>
      </c>
      <c r="Y246" s="60"/>
      <c r="Z246" s="60"/>
      <c r="AA246" s="14">
        <v>150000</v>
      </c>
    </row>
    <row r="247" spans="3:27" ht="43.5" customHeight="1">
      <c r="C247" s="59" t="s">
        <v>66</v>
      </c>
      <c r="D247" s="60"/>
      <c r="E247" s="60"/>
      <c r="F247" s="60"/>
      <c r="G247" s="60"/>
      <c r="H247" s="60"/>
      <c r="I247" s="60"/>
      <c r="J247" s="60"/>
      <c r="K247" s="60"/>
      <c r="L247" s="7" t="s">
        <v>19</v>
      </c>
      <c r="M247" s="7" t="s">
        <v>19</v>
      </c>
      <c r="N247" s="7" t="s">
        <v>19</v>
      </c>
      <c r="O247" s="59" t="s">
        <v>67</v>
      </c>
      <c r="P247" s="60"/>
      <c r="Q247" s="63" t="s">
        <v>396</v>
      </c>
      <c r="R247" s="62"/>
      <c r="S247" s="62"/>
      <c r="T247" s="62"/>
      <c r="U247" s="62"/>
      <c r="V247" s="62"/>
      <c r="W247" s="62"/>
      <c r="X247" s="59" t="s">
        <v>19</v>
      </c>
      <c r="Y247" s="60"/>
      <c r="Z247" s="60"/>
      <c r="AA247" s="14">
        <v>1324423</v>
      </c>
    </row>
    <row r="248" spans="3:27" ht="69.75" customHeight="1">
      <c r="C248" s="59" t="s">
        <v>98</v>
      </c>
      <c r="D248" s="60"/>
      <c r="E248" s="60"/>
      <c r="F248" s="60"/>
      <c r="G248" s="60"/>
      <c r="H248" s="60"/>
      <c r="I248" s="60"/>
      <c r="J248" s="60"/>
      <c r="K248" s="60"/>
      <c r="L248" s="7" t="s">
        <v>19</v>
      </c>
      <c r="M248" s="7" t="s">
        <v>19</v>
      </c>
      <c r="N248" s="7" t="s">
        <v>19</v>
      </c>
      <c r="O248" s="59" t="s">
        <v>99</v>
      </c>
      <c r="P248" s="60"/>
      <c r="Q248" s="63" t="s">
        <v>397</v>
      </c>
      <c r="R248" s="62"/>
      <c r="S248" s="62"/>
      <c r="T248" s="62"/>
      <c r="U248" s="62"/>
      <c r="V248" s="62"/>
      <c r="W248" s="62"/>
      <c r="X248" s="59" t="s">
        <v>19</v>
      </c>
      <c r="Y248" s="60"/>
      <c r="Z248" s="60"/>
      <c r="AA248" s="14">
        <v>942180</v>
      </c>
    </row>
    <row r="249" spans="3:27" ht="47.25" customHeight="1">
      <c r="C249" s="59" t="s">
        <v>175</v>
      </c>
      <c r="D249" s="60"/>
      <c r="E249" s="60"/>
      <c r="F249" s="60"/>
      <c r="G249" s="60"/>
      <c r="H249" s="60"/>
      <c r="I249" s="60"/>
      <c r="J249" s="60"/>
      <c r="K249" s="60"/>
      <c r="L249" s="7" t="s">
        <v>19</v>
      </c>
      <c r="M249" s="7" t="s">
        <v>19</v>
      </c>
      <c r="N249" s="7" t="s">
        <v>19</v>
      </c>
      <c r="O249" s="59" t="s">
        <v>176</v>
      </c>
      <c r="P249" s="60"/>
      <c r="Q249" s="61" t="s">
        <v>181</v>
      </c>
      <c r="R249" s="62"/>
      <c r="S249" s="62"/>
      <c r="T249" s="62"/>
      <c r="U249" s="62"/>
      <c r="V249" s="62"/>
      <c r="W249" s="62"/>
      <c r="X249" s="59" t="s">
        <v>19</v>
      </c>
      <c r="Y249" s="60"/>
      <c r="Z249" s="60"/>
      <c r="AA249" s="14">
        <v>6000000</v>
      </c>
    </row>
    <row r="250" spans="3:27" ht="31.5" customHeight="1">
      <c r="C250" s="68" t="s">
        <v>78</v>
      </c>
      <c r="D250" s="60"/>
      <c r="E250" s="60"/>
      <c r="F250" s="60"/>
      <c r="G250" s="60"/>
      <c r="H250" s="60"/>
      <c r="I250" s="60"/>
      <c r="J250" s="60"/>
      <c r="K250" s="60"/>
      <c r="L250" s="5">
        <v>1120</v>
      </c>
      <c r="M250" s="5">
        <v>1320</v>
      </c>
      <c r="N250" s="5"/>
      <c r="O250" s="68" t="s">
        <v>79</v>
      </c>
      <c r="P250" s="60"/>
      <c r="Q250" s="69" t="s">
        <v>19</v>
      </c>
      <c r="R250" s="62"/>
      <c r="S250" s="62"/>
      <c r="T250" s="62"/>
      <c r="U250" s="62"/>
      <c r="V250" s="62"/>
      <c r="W250" s="62"/>
      <c r="X250" s="68" t="s">
        <v>19</v>
      </c>
      <c r="Y250" s="60"/>
      <c r="Z250" s="60"/>
      <c r="AA250" s="12">
        <v>75500</v>
      </c>
    </row>
    <row r="251" spans="3:27">
      <c r="C251" s="64" t="s">
        <v>34</v>
      </c>
      <c r="D251" s="60"/>
      <c r="E251" s="60"/>
      <c r="F251" s="60"/>
      <c r="G251" s="60"/>
      <c r="H251" s="60"/>
      <c r="I251" s="60"/>
      <c r="J251" s="60"/>
      <c r="K251" s="60"/>
      <c r="L251" s="6" t="s">
        <v>19</v>
      </c>
      <c r="M251" s="6" t="s">
        <v>19</v>
      </c>
      <c r="N251" s="6" t="s">
        <v>19</v>
      </c>
      <c r="O251" s="64" t="s">
        <v>19</v>
      </c>
      <c r="P251" s="60"/>
      <c r="Q251" s="65" t="s">
        <v>19</v>
      </c>
      <c r="R251" s="62"/>
      <c r="S251" s="62"/>
      <c r="T251" s="62"/>
      <c r="U251" s="62"/>
      <c r="V251" s="62"/>
      <c r="W251" s="62"/>
      <c r="X251" s="64" t="s">
        <v>19</v>
      </c>
      <c r="Y251" s="60"/>
      <c r="Z251" s="60"/>
      <c r="AA251" s="13" t="s">
        <v>19</v>
      </c>
    </row>
    <row r="252" spans="3:27" ht="43.5" customHeight="1">
      <c r="C252" s="59" t="s">
        <v>55</v>
      </c>
      <c r="D252" s="60"/>
      <c r="E252" s="60"/>
      <c r="F252" s="60"/>
      <c r="G252" s="60"/>
      <c r="H252" s="60"/>
      <c r="I252" s="60"/>
      <c r="J252" s="60"/>
      <c r="K252" s="60"/>
      <c r="L252" s="7" t="s">
        <v>19</v>
      </c>
      <c r="M252" s="7" t="s">
        <v>19</v>
      </c>
      <c r="N252" s="7" t="s">
        <v>19</v>
      </c>
      <c r="O252" s="59" t="s">
        <v>56</v>
      </c>
      <c r="P252" s="60"/>
      <c r="Q252" s="63" t="s">
        <v>398</v>
      </c>
      <c r="R252" s="62"/>
      <c r="S252" s="62"/>
      <c r="T252" s="62"/>
      <c r="U252" s="62"/>
      <c r="V252" s="62"/>
      <c r="W252" s="62"/>
      <c r="X252" s="59" t="s">
        <v>19</v>
      </c>
      <c r="Y252" s="60"/>
      <c r="Z252" s="60"/>
      <c r="AA252" s="14">
        <v>51500</v>
      </c>
    </row>
    <row r="253" spans="3:27" ht="60.75" customHeight="1">
      <c r="C253" s="59" t="s">
        <v>73</v>
      </c>
      <c r="D253" s="60"/>
      <c r="E253" s="60"/>
      <c r="F253" s="60"/>
      <c r="G253" s="60"/>
      <c r="H253" s="60"/>
      <c r="I253" s="60"/>
      <c r="J253" s="60"/>
      <c r="K253" s="60"/>
      <c r="L253" s="7" t="s">
        <v>19</v>
      </c>
      <c r="M253" s="7" t="s">
        <v>19</v>
      </c>
      <c r="N253" s="7" t="s">
        <v>19</v>
      </c>
      <c r="O253" s="59" t="s">
        <v>74</v>
      </c>
      <c r="P253" s="60"/>
      <c r="Q253" s="63" t="s">
        <v>399</v>
      </c>
      <c r="R253" s="62"/>
      <c r="S253" s="62"/>
      <c r="T253" s="62"/>
      <c r="U253" s="62"/>
      <c r="V253" s="62"/>
      <c r="W253" s="62"/>
      <c r="X253" s="59" t="s">
        <v>19</v>
      </c>
      <c r="Y253" s="60"/>
      <c r="Z253" s="60"/>
      <c r="AA253" s="14">
        <v>24000</v>
      </c>
    </row>
    <row r="254" spans="3:27" ht="30" customHeight="1">
      <c r="C254" s="68" t="s">
        <v>86</v>
      </c>
      <c r="D254" s="60"/>
      <c r="E254" s="60"/>
      <c r="F254" s="60"/>
      <c r="G254" s="60"/>
      <c r="H254" s="60"/>
      <c r="I254" s="60"/>
      <c r="J254" s="60"/>
      <c r="K254" s="60"/>
      <c r="L254" s="5">
        <v>1120</v>
      </c>
      <c r="M254" s="5">
        <v>1320</v>
      </c>
      <c r="N254" s="5"/>
      <c r="O254" s="68" t="s">
        <v>87</v>
      </c>
      <c r="P254" s="60"/>
      <c r="Q254" s="69" t="s">
        <v>19</v>
      </c>
      <c r="R254" s="62"/>
      <c r="S254" s="62"/>
      <c r="T254" s="62"/>
      <c r="U254" s="62"/>
      <c r="V254" s="62"/>
      <c r="W254" s="62"/>
      <c r="X254" s="68" t="s">
        <v>19</v>
      </c>
      <c r="Y254" s="60"/>
      <c r="Z254" s="60"/>
      <c r="AA254" s="12">
        <v>11440527</v>
      </c>
    </row>
    <row r="255" spans="3:27">
      <c r="C255" s="64" t="s">
        <v>34</v>
      </c>
      <c r="D255" s="60"/>
      <c r="E255" s="60"/>
      <c r="F255" s="60"/>
      <c r="G255" s="60"/>
      <c r="H255" s="60"/>
      <c r="I255" s="60"/>
      <c r="J255" s="60"/>
      <c r="K255" s="60"/>
      <c r="L255" s="6" t="s">
        <v>19</v>
      </c>
      <c r="M255" s="6" t="s">
        <v>19</v>
      </c>
      <c r="N255" s="6" t="s">
        <v>19</v>
      </c>
      <c r="O255" s="64" t="s">
        <v>19</v>
      </c>
      <c r="P255" s="60"/>
      <c r="Q255" s="65" t="s">
        <v>19</v>
      </c>
      <c r="R255" s="62"/>
      <c r="S255" s="62"/>
      <c r="T255" s="62"/>
      <c r="U255" s="62"/>
      <c r="V255" s="62"/>
      <c r="W255" s="62"/>
      <c r="X255" s="64" t="s">
        <v>19</v>
      </c>
      <c r="Y255" s="60"/>
      <c r="Z255" s="60"/>
      <c r="AA255" s="13" t="s">
        <v>19</v>
      </c>
    </row>
    <row r="256" spans="3:27" ht="66" customHeight="1">
      <c r="C256" s="59" t="s">
        <v>53</v>
      </c>
      <c r="D256" s="60"/>
      <c r="E256" s="60"/>
      <c r="F256" s="60"/>
      <c r="G256" s="60"/>
      <c r="H256" s="60"/>
      <c r="I256" s="60"/>
      <c r="J256" s="60"/>
      <c r="K256" s="60"/>
      <c r="L256" s="7" t="s">
        <v>19</v>
      </c>
      <c r="M256" s="7" t="s">
        <v>19</v>
      </c>
      <c r="N256" s="7" t="s">
        <v>19</v>
      </c>
      <c r="O256" s="59" t="s">
        <v>54</v>
      </c>
      <c r="P256" s="60"/>
      <c r="Q256" s="63" t="s">
        <v>400</v>
      </c>
      <c r="R256" s="62"/>
      <c r="S256" s="62"/>
      <c r="T256" s="62"/>
      <c r="U256" s="62"/>
      <c r="V256" s="62"/>
      <c r="W256" s="62"/>
      <c r="X256" s="59" t="s">
        <v>19</v>
      </c>
      <c r="Y256" s="60"/>
      <c r="Z256" s="60"/>
      <c r="AA256" s="14">
        <v>1545000</v>
      </c>
    </row>
    <row r="257" spans="3:27" ht="49.5" customHeight="1">
      <c r="C257" s="59" t="s">
        <v>55</v>
      </c>
      <c r="D257" s="60"/>
      <c r="E257" s="60"/>
      <c r="F257" s="60"/>
      <c r="G257" s="60"/>
      <c r="H257" s="60"/>
      <c r="I257" s="60"/>
      <c r="J257" s="60"/>
      <c r="K257" s="60"/>
      <c r="L257" s="7" t="s">
        <v>19</v>
      </c>
      <c r="M257" s="7" t="s">
        <v>19</v>
      </c>
      <c r="N257" s="7" t="s">
        <v>19</v>
      </c>
      <c r="O257" s="59" t="s">
        <v>56</v>
      </c>
      <c r="P257" s="60"/>
      <c r="Q257" s="63" t="s">
        <v>398</v>
      </c>
      <c r="R257" s="62"/>
      <c r="S257" s="62"/>
      <c r="T257" s="62"/>
      <c r="U257" s="62"/>
      <c r="V257" s="62"/>
      <c r="W257" s="62"/>
      <c r="X257" s="59" t="s">
        <v>19</v>
      </c>
      <c r="Y257" s="60"/>
      <c r="Z257" s="60"/>
      <c r="AA257" s="14">
        <v>51500</v>
      </c>
    </row>
    <row r="258" spans="3:27" ht="31.5" customHeight="1">
      <c r="C258" s="59" t="s">
        <v>66</v>
      </c>
      <c r="D258" s="60"/>
      <c r="E258" s="60"/>
      <c r="F258" s="60"/>
      <c r="G258" s="60"/>
      <c r="H258" s="60"/>
      <c r="I258" s="60"/>
      <c r="J258" s="60"/>
      <c r="K258" s="60"/>
      <c r="L258" s="7" t="s">
        <v>19</v>
      </c>
      <c r="M258" s="7" t="s">
        <v>19</v>
      </c>
      <c r="N258" s="7" t="s">
        <v>19</v>
      </c>
      <c r="O258" s="59" t="s">
        <v>67</v>
      </c>
      <c r="P258" s="60"/>
      <c r="Q258" s="63" t="s">
        <v>401</v>
      </c>
      <c r="R258" s="62"/>
      <c r="S258" s="62"/>
      <c r="T258" s="62"/>
      <c r="U258" s="62"/>
      <c r="V258" s="62"/>
      <c r="W258" s="62"/>
      <c r="X258" s="59" t="s">
        <v>19</v>
      </c>
      <c r="Y258" s="60"/>
      <c r="Z258" s="60"/>
      <c r="AA258" s="14">
        <v>2534127</v>
      </c>
    </row>
    <row r="259" spans="3:27" ht="63.75" customHeight="1">
      <c r="C259" s="59" t="s">
        <v>175</v>
      </c>
      <c r="D259" s="60"/>
      <c r="E259" s="60"/>
      <c r="F259" s="60"/>
      <c r="G259" s="60"/>
      <c r="H259" s="60"/>
      <c r="I259" s="60"/>
      <c r="J259" s="60"/>
      <c r="K259" s="60"/>
      <c r="L259" s="7" t="s">
        <v>19</v>
      </c>
      <c r="M259" s="7" t="s">
        <v>19</v>
      </c>
      <c r="N259" s="7" t="s">
        <v>19</v>
      </c>
      <c r="O259" s="59" t="s">
        <v>176</v>
      </c>
      <c r="P259" s="60"/>
      <c r="Q259" s="63" t="s">
        <v>402</v>
      </c>
      <c r="R259" s="62"/>
      <c r="S259" s="62"/>
      <c r="T259" s="62"/>
      <c r="U259" s="62"/>
      <c r="V259" s="62"/>
      <c r="W259" s="62"/>
      <c r="X259" s="59" t="s">
        <v>19</v>
      </c>
      <c r="Y259" s="60"/>
      <c r="Z259" s="60"/>
      <c r="AA259" s="14">
        <v>7309900</v>
      </c>
    </row>
    <row r="260" spans="3:27" ht="32.25" customHeight="1">
      <c r="C260" s="68" t="s">
        <v>155</v>
      </c>
      <c r="D260" s="60"/>
      <c r="E260" s="60"/>
      <c r="F260" s="60"/>
      <c r="G260" s="60"/>
      <c r="H260" s="60"/>
      <c r="I260" s="60"/>
      <c r="J260" s="60"/>
      <c r="K260" s="60"/>
      <c r="L260" s="5">
        <v>1120</v>
      </c>
      <c r="M260" s="5">
        <v>1320</v>
      </c>
      <c r="N260" s="5"/>
      <c r="O260" s="68" t="s">
        <v>156</v>
      </c>
      <c r="P260" s="60"/>
      <c r="Q260" s="69" t="s">
        <v>19</v>
      </c>
      <c r="R260" s="62"/>
      <c r="S260" s="62"/>
      <c r="T260" s="62"/>
      <c r="U260" s="62"/>
      <c r="V260" s="62"/>
      <c r="W260" s="62"/>
      <c r="X260" s="68" t="s">
        <v>19</v>
      </c>
      <c r="Y260" s="60"/>
      <c r="Z260" s="60"/>
      <c r="AA260" s="12">
        <v>125660</v>
      </c>
    </row>
    <row r="261" spans="3:27">
      <c r="C261" s="64" t="s">
        <v>34</v>
      </c>
      <c r="D261" s="60"/>
      <c r="E261" s="60"/>
      <c r="F261" s="60"/>
      <c r="G261" s="60"/>
      <c r="H261" s="60"/>
      <c r="I261" s="60"/>
      <c r="J261" s="60"/>
      <c r="K261" s="60"/>
      <c r="L261" s="6" t="s">
        <v>19</v>
      </c>
      <c r="M261" s="6" t="s">
        <v>19</v>
      </c>
      <c r="N261" s="6" t="s">
        <v>19</v>
      </c>
      <c r="O261" s="64" t="s">
        <v>19</v>
      </c>
      <c r="P261" s="60"/>
      <c r="Q261" s="65" t="s">
        <v>19</v>
      </c>
      <c r="R261" s="62"/>
      <c r="S261" s="62"/>
      <c r="T261" s="62"/>
      <c r="U261" s="62"/>
      <c r="V261" s="62"/>
      <c r="W261" s="62"/>
      <c r="X261" s="64" t="s">
        <v>19</v>
      </c>
      <c r="Y261" s="60"/>
      <c r="Z261" s="60"/>
      <c r="AA261" s="13" t="s">
        <v>19</v>
      </c>
    </row>
    <row r="262" spans="3:27" ht="62.25" customHeight="1">
      <c r="C262" s="59" t="s">
        <v>55</v>
      </c>
      <c r="D262" s="60"/>
      <c r="E262" s="60"/>
      <c r="F262" s="60"/>
      <c r="G262" s="60"/>
      <c r="H262" s="60"/>
      <c r="I262" s="60"/>
      <c r="J262" s="60"/>
      <c r="K262" s="60"/>
      <c r="L262" s="7" t="s">
        <v>19</v>
      </c>
      <c r="M262" s="7" t="s">
        <v>19</v>
      </c>
      <c r="N262" s="7" t="s">
        <v>19</v>
      </c>
      <c r="O262" s="59" t="s">
        <v>56</v>
      </c>
      <c r="P262" s="60"/>
      <c r="Q262" s="63" t="s">
        <v>403</v>
      </c>
      <c r="R262" s="62"/>
      <c r="S262" s="62"/>
      <c r="T262" s="62"/>
      <c r="U262" s="62"/>
      <c r="V262" s="62"/>
      <c r="W262" s="62"/>
      <c r="X262" s="59" t="s">
        <v>19</v>
      </c>
      <c r="Y262" s="60"/>
      <c r="Z262" s="60"/>
      <c r="AA262" s="14">
        <v>125660</v>
      </c>
    </row>
    <row r="263" spans="3:27">
      <c r="C263" s="66" t="s">
        <v>103</v>
      </c>
      <c r="D263" s="60"/>
      <c r="E263" s="60"/>
      <c r="F263" s="60"/>
      <c r="G263" s="60"/>
      <c r="H263" s="60"/>
      <c r="I263" s="60"/>
      <c r="J263" s="60"/>
      <c r="K263" s="60"/>
      <c r="L263" s="4" t="s">
        <v>19</v>
      </c>
      <c r="M263" s="4" t="s">
        <v>19</v>
      </c>
      <c r="N263" s="4" t="s">
        <v>19</v>
      </c>
      <c r="O263" s="66" t="s">
        <v>104</v>
      </c>
      <c r="P263" s="60"/>
      <c r="Q263" s="67" t="s">
        <v>19</v>
      </c>
      <c r="R263" s="62"/>
      <c r="S263" s="62"/>
      <c r="T263" s="62"/>
      <c r="U263" s="62"/>
      <c r="V263" s="62"/>
      <c r="W263" s="62"/>
      <c r="X263" s="66" t="s">
        <v>19</v>
      </c>
      <c r="Y263" s="60"/>
      <c r="Z263" s="60"/>
      <c r="AA263" s="11">
        <v>15894256</v>
      </c>
    </row>
    <row r="264" spans="3:27">
      <c r="C264" s="68" t="s">
        <v>182</v>
      </c>
      <c r="D264" s="60"/>
      <c r="E264" s="60"/>
      <c r="F264" s="60"/>
      <c r="G264" s="60"/>
      <c r="H264" s="60"/>
      <c r="I264" s="60"/>
      <c r="J264" s="60"/>
      <c r="K264" s="60"/>
      <c r="L264" s="5">
        <v>1120</v>
      </c>
      <c r="M264" s="5">
        <v>1320</v>
      </c>
      <c r="N264" s="5"/>
      <c r="O264" s="68" t="s">
        <v>183</v>
      </c>
      <c r="P264" s="60"/>
      <c r="Q264" s="69" t="s">
        <v>19</v>
      </c>
      <c r="R264" s="62"/>
      <c r="S264" s="62"/>
      <c r="T264" s="62"/>
      <c r="U264" s="62"/>
      <c r="V264" s="62"/>
      <c r="W264" s="62"/>
      <c r="X264" s="68" t="s">
        <v>19</v>
      </c>
      <c r="Y264" s="60"/>
      <c r="Z264" s="60"/>
      <c r="AA264" s="12">
        <v>1478756</v>
      </c>
    </row>
    <row r="265" spans="3:27">
      <c r="C265" s="64" t="s">
        <v>34</v>
      </c>
      <c r="D265" s="60"/>
      <c r="E265" s="60"/>
      <c r="F265" s="60"/>
      <c r="G265" s="60"/>
      <c r="H265" s="60"/>
      <c r="I265" s="60"/>
      <c r="J265" s="60"/>
      <c r="K265" s="60"/>
      <c r="L265" s="6" t="s">
        <v>19</v>
      </c>
      <c r="M265" s="6" t="s">
        <v>19</v>
      </c>
      <c r="N265" s="6" t="s">
        <v>19</v>
      </c>
      <c r="O265" s="64" t="s">
        <v>19</v>
      </c>
      <c r="P265" s="60"/>
      <c r="Q265" s="65" t="s">
        <v>19</v>
      </c>
      <c r="R265" s="62"/>
      <c r="S265" s="62"/>
      <c r="T265" s="62"/>
      <c r="U265" s="62"/>
      <c r="V265" s="62"/>
      <c r="W265" s="62"/>
      <c r="X265" s="64" t="s">
        <v>19</v>
      </c>
      <c r="Y265" s="60"/>
      <c r="Z265" s="60"/>
      <c r="AA265" s="13" t="s">
        <v>19</v>
      </c>
    </row>
    <row r="266" spans="3:27" ht="42" customHeight="1">
      <c r="C266" s="59" t="s">
        <v>114</v>
      </c>
      <c r="D266" s="60"/>
      <c r="E266" s="60"/>
      <c r="F266" s="60"/>
      <c r="G266" s="60"/>
      <c r="H266" s="60"/>
      <c r="I266" s="60"/>
      <c r="J266" s="60"/>
      <c r="K266" s="60"/>
      <c r="L266" s="7" t="s">
        <v>19</v>
      </c>
      <c r="M266" s="7" t="s">
        <v>19</v>
      </c>
      <c r="N266" s="7" t="s">
        <v>19</v>
      </c>
      <c r="O266" s="59" t="s">
        <v>115</v>
      </c>
      <c r="P266" s="60"/>
      <c r="Q266" s="63" t="s">
        <v>404</v>
      </c>
      <c r="R266" s="62"/>
      <c r="S266" s="62"/>
      <c r="T266" s="62"/>
      <c r="U266" s="62"/>
      <c r="V266" s="62"/>
      <c r="W266" s="62"/>
      <c r="X266" s="59" t="s">
        <v>19</v>
      </c>
      <c r="Y266" s="60"/>
      <c r="Z266" s="60"/>
      <c r="AA266" s="14">
        <v>1478756</v>
      </c>
    </row>
    <row r="267" spans="3:27">
      <c r="C267" s="68" t="s">
        <v>184</v>
      </c>
      <c r="D267" s="60"/>
      <c r="E267" s="60"/>
      <c r="F267" s="60"/>
      <c r="G267" s="60"/>
      <c r="H267" s="60"/>
      <c r="I267" s="60"/>
      <c r="J267" s="60"/>
      <c r="K267" s="60"/>
      <c r="L267" s="5">
        <v>1120</v>
      </c>
      <c r="M267" s="5">
        <v>1320</v>
      </c>
      <c r="N267" s="5" t="s">
        <v>62</v>
      </c>
      <c r="O267" s="68" t="s">
        <v>185</v>
      </c>
      <c r="P267" s="60"/>
      <c r="Q267" s="69" t="s">
        <v>19</v>
      </c>
      <c r="R267" s="62"/>
      <c r="S267" s="62"/>
      <c r="T267" s="62"/>
      <c r="U267" s="62"/>
      <c r="V267" s="62"/>
      <c r="W267" s="62"/>
      <c r="X267" s="68" t="s">
        <v>19</v>
      </c>
      <c r="Y267" s="60"/>
      <c r="Z267" s="60"/>
      <c r="AA267" s="12">
        <v>799980</v>
      </c>
    </row>
    <row r="268" spans="3:27">
      <c r="C268" s="64" t="s">
        <v>34</v>
      </c>
      <c r="D268" s="60"/>
      <c r="E268" s="60"/>
      <c r="F268" s="60"/>
      <c r="G268" s="60"/>
      <c r="H268" s="60"/>
      <c r="I268" s="60"/>
      <c r="J268" s="60"/>
      <c r="K268" s="60"/>
      <c r="L268" s="6" t="s">
        <v>19</v>
      </c>
      <c r="M268" s="6" t="s">
        <v>19</v>
      </c>
      <c r="N268" s="6" t="s">
        <v>19</v>
      </c>
      <c r="O268" s="64" t="s">
        <v>19</v>
      </c>
      <c r="P268" s="60"/>
      <c r="Q268" s="65" t="s">
        <v>19</v>
      </c>
      <c r="R268" s="62"/>
      <c r="S268" s="62"/>
      <c r="T268" s="62"/>
      <c r="U268" s="62"/>
      <c r="V268" s="62"/>
      <c r="W268" s="62"/>
      <c r="X268" s="64" t="s">
        <v>19</v>
      </c>
      <c r="Y268" s="60"/>
      <c r="Z268" s="60"/>
      <c r="AA268" s="13" t="s">
        <v>19</v>
      </c>
    </row>
    <row r="269" spans="3:27" ht="42.75" customHeight="1">
      <c r="C269" s="59" t="s">
        <v>55</v>
      </c>
      <c r="D269" s="60"/>
      <c r="E269" s="60"/>
      <c r="F269" s="60"/>
      <c r="G269" s="60"/>
      <c r="H269" s="60"/>
      <c r="I269" s="60"/>
      <c r="J269" s="60"/>
      <c r="K269" s="60"/>
      <c r="L269" s="7" t="s">
        <v>19</v>
      </c>
      <c r="M269" s="7" t="s">
        <v>19</v>
      </c>
      <c r="N269" s="7" t="s">
        <v>19</v>
      </c>
      <c r="O269" s="59" t="s">
        <v>56</v>
      </c>
      <c r="P269" s="60"/>
      <c r="Q269" s="63" t="s">
        <v>405</v>
      </c>
      <c r="R269" s="62"/>
      <c r="S269" s="62"/>
      <c r="T269" s="62"/>
      <c r="U269" s="62"/>
      <c r="V269" s="62"/>
      <c r="W269" s="62"/>
      <c r="X269" s="59" t="s">
        <v>19</v>
      </c>
      <c r="Y269" s="60"/>
      <c r="Z269" s="60"/>
      <c r="AA269" s="14">
        <v>799980</v>
      </c>
    </row>
    <row r="270" spans="3:27">
      <c r="C270" s="68" t="s">
        <v>186</v>
      </c>
      <c r="D270" s="60"/>
      <c r="E270" s="60"/>
      <c r="F270" s="60"/>
      <c r="G270" s="60"/>
      <c r="H270" s="60"/>
      <c r="I270" s="60"/>
      <c r="J270" s="60"/>
      <c r="K270" s="60"/>
      <c r="L270" s="5">
        <v>1120</v>
      </c>
      <c r="M270" s="5">
        <v>1320</v>
      </c>
      <c r="N270" s="5"/>
      <c r="O270" s="68" t="s">
        <v>187</v>
      </c>
      <c r="P270" s="60"/>
      <c r="Q270" s="69" t="s">
        <v>19</v>
      </c>
      <c r="R270" s="62"/>
      <c r="S270" s="62"/>
      <c r="T270" s="62"/>
      <c r="U270" s="62"/>
      <c r="V270" s="62"/>
      <c r="W270" s="62"/>
      <c r="X270" s="68" t="s">
        <v>19</v>
      </c>
      <c r="Y270" s="60"/>
      <c r="Z270" s="60"/>
      <c r="AA270" s="12">
        <v>150000</v>
      </c>
    </row>
    <row r="271" spans="3:27">
      <c r="C271" s="64" t="s">
        <v>34</v>
      </c>
      <c r="D271" s="60"/>
      <c r="E271" s="60"/>
      <c r="F271" s="60"/>
      <c r="G271" s="60"/>
      <c r="H271" s="60"/>
      <c r="I271" s="60"/>
      <c r="J271" s="60"/>
      <c r="K271" s="60"/>
      <c r="L271" s="6" t="s">
        <v>19</v>
      </c>
      <c r="M271" s="6" t="s">
        <v>19</v>
      </c>
      <c r="N271" s="6" t="s">
        <v>19</v>
      </c>
      <c r="O271" s="64" t="s">
        <v>19</v>
      </c>
      <c r="P271" s="60"/>
      <c r="Q271" s="65" t="s">
        <v>19</v>
      </c>
      <c r="R271" s="62"/>
      <c r="S271" s="62"/>
      <c r="T271" s="62"/>
      <c r="U271" s="62"/>
      <c r="V271" s="62"/>
      <c r="W271" s="62"/>
      <c r="X271" s="64" t="s">
        <v>19</v>
      </c>
      <c r="Y271" s="60"/>
      <c r="Z271" s="60"/>
      <c r="AA271" s="13" t="s">
        <v>19</v>
      </c>
    </row>
    <row r="272" spans="3:27" ht="75.75" customHeight="1">
      <c r="C272" s="59" t="s">
        <v>153</v>
      </c>
      <c r="D272" s="60"/>
      <c r="E272" s="60"/>
      <c r="F272" s="60"/>
      <c r="G272" s="60"/>
      <c r="H272" s="60"/>
      <c r="I272" s="60"/>
      <c r="J272" s="60"/>
      <c r="K272" s="60"/>
      <c r="L272" s="7" t="s">
        <v>19</v>
      </c>
      <c r="M272" s="7" t="s">
        <v>19</v>
      </c>
      <c r="N272" s="7" t="s">
        <v>19</v>
      </c>
      <c r="O272" s="59" t="s">
        <v>154</v>
      </c>
      <c r="P272" s="60"/>
      <c r="Q272" s="63" t="s">
        <v>406</v>
      </c>
      <c r="R272" s="62"/>
      <c r="S272" s="62"/>
      <c r="T272" s="62"/>
      <c r="U272" s="62"/>
      <c r="V272" s="62"/>
      <c r="W272" s="62"/>
      <c r="X272" s="59" t="s">
        <v>19</v>
      </c>
      <c r="Y272" s="60"/>
      <c r="Z272" s="60"/>
      <c r="AA272" s="14">
        <v>150000</v>
      </c>
    </row>
    <row r="273" spans="3:27">
      <c r="C273" s="68" t="s">
        <v>188</v>
      </c>
      <c r="D273" s="60"/>
      <c r="E273" s="60"/>
      <c r="F273" s="60"/>
      <c r="G273" s="60"/>
      <c r="H273" s="60"/>
      <c r="I273" s="60"/>
      <c r="J273" s="60"/>
      <c r="K273" s="60"/>
      <c r="L273" s="5">
        <v>1120</v>
      </c>
      <c r="M273" s="5">
        <v>1320</v>
      </c>
      <c r="N273" s="5"/>
      <c r="O273" s="68" t="s">
        <v>189</v>
      </c>
      <c r="P273" s="60"/>
      <c r="Q273" s="69" t="s">
        <v>19</v>
      </c>
      <c r="R273" s="62"/>
      <c r="S273" s="62"/>
      <c r="T273" s="62"/>
      <c r="U273" s="62"/>
      <c r="V273" s="62"/>
      <c r="W273" s="62"/>
      <c r="X273" s="68" t="s">
        <v>19</v>
      </c>
      <c r="Y273" s="60"/>
      <c r="Z273" s="60"/>
      <c r="AA273" s="12">
        <v>950000</v>
      </c>
    </row>
    <row r="274" spans="3:27">
      <c r="C274" s="64" t="s">
        <v>34</v>
      </c>
      <c r="D274" s="60"/>
      <c r="E274" s="60"/>
      <c r="F274" s="60"/>
      <c r="G274" s="60"/>
      <c r="H274" s="60"/>
      <c r="I274" s="60"/>
      <c r="J274" s="60"/>
      <c r="K274" s="60"/>
      <c r="L274" s="6" t="s">
        <v>19</v>
      </c>
      <c r="M274" s="6" t="s">
        <v>19</v>
      </c>
      <c r="N274" s="6" t="s">
        <v>19</v>
      </c>
      <c r="O274" s="64" t="s">
        <v>19</v>
      </c>
      <c r="P274" s="60"/>
      <c r="Q274" s="65" t="s">
        <v>19</v>
      </c>
      <c r="R274" s="62"/>
      <c r="S274" s="62"/>
      <c r="T274" s="62"/>
      <c r="U274" s="62"/>
      <c r="V274" s="62"/>
      <c r="W274" s="62"/>
      <c r="X274" s="64" t="s">
        <v>19</v>
      </c>
      <c r="Y274" s="60"/>
      <c r="Z274" s="60"/>
      <c r="AA274" s="13" t="s">
        <v>19</v>
      </c>
    </row>
    <row r="275" spans="3:27" ht="53.25" customHeight="1">
      <c r="C275" s="59" t="s">
        <v>55</v>
      </c>
      <c r="D275" s="60"/>
      <c r="E275" s="60"/>
      <c r="F275" s="60"/>
      <c r="G275" s="60"/>
      <c r="H275" s="60"/>
      <c r="I275" s="60"/>
      <c r="J275" s="60"/>
      <c r="K275" s="60"/>
      <c r="L275" s="7" t="s">
        <v>19</v>
      </c>
      <c r="M275" s="7" t="s">
        <v>19</v>
      </c>
      <c r="N275" s="7" t="s">
        <v>19</v>
      </c>
      <c r="O275" s="59" t="s">
        <v>56</v>
      </c>
      <c r="P275" s="60"/>
      <c r="Q275" s="63" t="s">
        <v>407</v>
      </c>
      <c r="R275" s="62"/>
      <c r="S275" s="62"/>
      <c r="T275" s="62"/>
      <c r="U275" s="62"/>
      <c r="V275" s="62"/>
      <c r="W275" s="62"/>
      <c r="X275" s="59" t="s">
        <v>19</v>
      </c>
      <c r="Y275" s="60"/>
      <c r="Z275" s="60"/>
      <c r="AA275" s="14">
        <v>950000</v>
      </c>
    </row>
    <row r="276" spans="3:27">
      <c r="C276" s="68" t="s">
        <v>120</v>
      </c>
      <c r="D276" s="60"/>
      <c r="E276" s="60"/>
      <c r="F276" s="60"/>
      <c r="G276" s="60"/>
      <c r="H276" s="60"/>
      <c r="I276" s="60"/>
      <c r="J276" s="60"/>
      <c r="K276" s="60"/>
      <c r="L276" s="5">
        <v>1120</v>
      </c>
      <c r="M276" s="5">
        <v>1320</v>
      </c>
      <c r="N276" s="5"/>
      <c r="O276" s="68" t="s">
        <v>121</v>
      </c>
      <c r="P276" s="60"/>
      <c r="Q276" s="69" t="s">
        <v>19</v>
      </c>
      <c r="R276" s="62"/>
      <c r="S276" s="62"/>
      <c r="T276" s="62"/>
      <c r="U276" s="62"/>
      <c r="V276" s="62"/>
      <c r="W276" s="62"/>
      <c r="X276" s="68" t="s">
        <v>19</v>
      </c>
      <c r="Y276" s="60"/>
      <c r="Z276" s="60"/>
      <c r="AA276" s="12">
        <v>7050000</v>
      </c>
    </row>
    <row r="277" spans="3:27">
      <c r="C277" s="64" t="s">
        <v>34</v>
      </c>
      <c r="D277" s="60"/>
      <c r="E277" s="60"/>
      <c r="F277" s="60"/>
      <c r="G277" s="60"/>
      <c r="H277" s="60"/>
      <c r="I277" s="60"/>
      <c r="J277" s="60"/>
      <c r="K277" s="60"/>
      <c r="L277" s="6" t="s">
        <v>19</v>
      </c>
      <c r="M277" s="6" t="s">
        <v>19</v>
      </c>
      <c r="N277" s="6" t="s">
        <v>19</v>
      </c>
      <c r="O277" s="64" t="s">
        <v>19</v>
      </c>
      <c r="P277" s="60"/>
      <c r="Q277" s="65" t="s">
        <v>19</v>
      </c>
      <c r="R277" s="62"/>
      <c r="S277" s="62"/>
      <c r="T277" s="62"/>
      <c r="U277" s="62"/>
      <c r="V277" s="62"/>
      <c r="W277" s="62"/>
      <c r="X277" s="64" t="s">
        <v>19</v>
      </c>
      <c r="Y277" s="60"/>
      <c r="Z277" s="60"/>
      <c r="AA277" s="13" t="s">
        <v>19</v>
      </c>
    </row>
    <row r="278" spans="3:27" ht="94.5" customHeight="1">
      <c r="C278" s="59" t="s">
        <v>153</v>
      </c>
      <c r="D278" s="60"/>
      <c r="E278" s="60"/>
      <c r="F278" s="60"/>
      <c r="G278" s="60"/>
      <c r="H278" s="60"/>
      <c r="I278" s="60"/>
      <c r="J278" s="60"/>
      <c r="K278" s="60"/>
      <c r="L278" s="7" t="s">
        <v>19</v>
      </c>
      <c r="M278" s="7" t="s">
        <v>19</v>
      </c>
      <c r="N278" s="7" t="s">
        <v>19</v>
      </c>
      <c r="O278" s="59" t="s">
        <v>154</v>
      </c>
      <c r="P278" s="60"/>
      <c r="Q278" s="63" t="s">
        <v>408</v>
      </c>
      <c r="R278" s="62"/>
      <c r="S278" s="62"/>
      <c r="T278" s="62"/>
      <c r="U278" s="62"/>
      <c r="V278" s="62"/>
      <c r="W278" s="62"/>
      <c r="X278" s="59" t="s">
        <v>19</v>
      </c>
      <c r="Y278" s="60"/>
      <c r="Z278" s="60"/>
      <c r="AA278" s="14">
        <v>6000000</v>
      </c>
    </row>
    <row r="279" spans="3:27" ht="75" customHeight="1">
      <c r="C279" s="59" t="s">
        <v>98</v>
      </c>
      <c r="D279" s="60"/>
      <c r="E279" s="60"/>
      <c r="F279" s="60"/>
      <c r="G279" s="60"/>
      <c r="H279" s="60"/>
      <c r="I279" s="60"/>
      <c r="J279" s="60"/>
      <c r="K279" s="60"/>
      <c r="L279" s="7" t="s">
        <v>19</v>
      </c>
      <c r="M279" s="7" t="s">
        <v>19</v>
      </c>
      <c r="N279" s="7" t="s">
        <v>19</v>
      </c>
      <c r="O279" s="59" t="s">
        <v>99</v>
      </c>
      <c r="P279" s="60"/>
      <c r="Q279" s="63" t="s">
        <v>409</v>
      </c>
      <c r="R279" s="62"/>
      <c r="S279" s="62"/>
      <c r="T279" s="62"/>
      <c r="U279" s="62"/>
      <c r="V279" s="62"/>
      <c r="W279" s="62"/>
      <c r="X279" s="59" t="s">
        <v>19</v>
      </c>
      <c r="Y279" s="60"/>
      <c r="Z279" s="60"/>
      <c r="AA279" s="14">
        <v>1050000</v>
      </c>
    </row>
    <row r="280" spans="3:27" ht="33" customHeight="1">
      <c r="C280" s="68" t="s">
        <v>190</v>
      </c>
      <c r="D280" s="60"/>
      <c r="E280" s="60"/>
      <c r="F280" s="60"/>
      <c r="G280" s="60"/>
      <c r="H280" s="60"/>
      <c r="I280" s="60"/>
      <c r="J280" s="60"/>
      <c r="K280" s="60"/>
      <c r="L280" s="5">
        <v>1120</v>
      </c>
      <c r="M280" s="5">
        <v>1320</v>
      </c>
      <c r="N280" s="5"/>
      <c r="O280" s="68" t="s">
        <v>191</v>
      </c>
      <c r="P280" s="60"/>
      <c r="Q280" s="69" t="s">
        <v>19</v>
      </c>
      <c r="R280" s="62"/>
      <c r="S280" s="62"/>
      <c r="T280" s="62"/>
      <c r="U280" s="62"/>
      <c r="V280" s="62"/>
      <c r="W280" s="62"/>
      <c r="X280" s="68" t="s">
        <v>19</v>
      </c>
      <c r="Y280" s="60"/>
      <c r="Z280" s="60"/>
      <c r="AA280" s="12">
        <v>584520</v>
      </c>
    </row>
    <row r="281" spans="3:27">
      <c r="C281" s="64" t="s">
        <v>34</v>
      </c>
      <c r="D281" s="60"/>
      <c r="E281" s="60"/>
      <c r="F281" s="60"/>
      <c r="G281" s="60"/>
      <c r="H281" s="60"/>
      <c r="I281" s="60"/>
      <c r="J281" s="60"/>
      <c r="K281" s="60"/>
      <c r="L281" s="6" t="s">
        <v>19</v>
      </c>
      <c r="M281" s="6" t="s">
        <v>19</v>
      </c>
      <c r="N281" s="6" t="s">
        <v>19</v>
      </c>
      <c r="O281" s="64" t="s">
        <v>19</v>
      </c>
      <c r="P281" s="60"/>
      <c r="Q281" s="65" t="s">
        <v>19</v>
      </c>
      <c r="R281" s="62"/>
      <c r="S281" s="62"/>
      <c r="T281" s="62"/>
      <c r="U281" s="62"/>
      <c r="V281" s="62"/>
      <c r="W281" s="62"/>
      <c r="X281" s="64" t="s">
        <v>19</v>
      </c>
      <c r="Y281" s="60"/>
      <c r="Z281" s="60"/>
      <c r="AA281" s="13" t="s">
        <v>19</v>
      </c>
    </row>
    <row r="282" spans="3:27" ht="49.5" customHeight="1">
      <c r="C282" s="59" t="s">
        <v>55</v>
      </c>
      <c r="D282" s="60"/>
      <c r="E282" s="60"/>
      <c r="F282" s="60"/>
      <c r="G282" s="60"/>
      <c r="H282" s="60"/>
      <c r="I282" s="60"/>
      <c r="J282" s="60"/>
      <c r="K282" s="60"/>
      <c r="L282" s="7" t="s">
        <v>19</v>
      </c>
      <c r="M282" s="7" t="s">
        <v>19</v>
      </c>
      <c r="N282" s="7" t="s">
        <v>19</v>
      </c>
      <c r="O282" s="59" t="s">
        <v>56</v>
      </c>
      <c r="P282" s="60"/>
      <c r="Q282" s="63" t="s">
        <v>410</v>
      </c>
      <c r="R282" s="62"/>
      <c r="S282" s="62"/>
      <c r="T282" s="62"/>
      <c r="U282" s="62"/>
      <c r="V282" s="62"/>
      <c r="W282" s="62"/>
      <c r="X282" s="59" t="s">
        <v>19</v>
      </c>
      <c r="Y282" s="60"/>
      <c r="Z282" s="60"/>
      <c r="AA282" s="14">
        <v>584520</v>
      </c>
    </row>
    <row r="283" spans="3:27">
      <c r="C283" s="68" t="s">
        <v>192</v>
      </c>
      <c r="D283" s="60"/>
      <c r="E283" s="60"/>
      <c r="F283" s="60"/>
      <c r="G283" s="60"/>
      <c r="H283" s="60"/>
      <c r="I283" s="60"/>
      <c r="J283" s="60"/>
      <c r="K283" s="60"/>
      <c r="L283" s="5">
        <v>1120</v>
      </c>
      <c r="M283" s="5">
        <v>1320</v>
      </c>
      <c r="N283" s="5"/>
      <c r="O283" s="68" t="s">
        <v>193</v>
      </c>
      <c r="P283" s="60"/>
      <c r="Q283" s="69" t="s">
        <v>19</v>
      </c>
      <c r="R283" s="62"/>
      <c r="S283" s="62"/>
      <c r="T283" s="62"/>
      <c r="U283" s="62"/>
      <c r="V283" s="62"/>
      <c r="W283" s="62"/>
      <c r="X283" s="68" t="s">
        <v>19</v>
      </c>
      <c r="Y283" s="60"/>
      <c r="Z283" s="60"/>
      <c r="AA283" s="12">
        <v>4881000</v>
      </c>
    </row>
    <row r="284" spans="3:27">
      <c r="C284" s="64" t="s">
        <v>34</v>
      </c>
      <c r="D284" s="60"/>
      <c r="E284" s="60"/>
      <c r="F284" s="60"/>
      <c r="G284" s="60"/>
      <c r="H284" s="60"/>
      <c r="I284" s="60"/>
      <c r="J284" s="60"/>
      <c r="K284" s="60"/>
      <c r="L284" s="6" t="s">
        <v>19</v>
      </c>
      <c r="M284" s="6" t="s">
        <v>19</v>
      </c>
      <c r="N284" s="6" t="s">
        <v>19</v>
      </c>
      <c r="O284" s="64" t="s">
        <v>19</v>
      </c>
      <c r="P284" s="60"/>
      <c r="Q284" s="65" t="s">
        <v>19</v>
      </c>
      <c r="R284" s="62"/>
      <c r="S284" s="62"/>
      <c r="T284" s="62"/>
      <c r="U284" s="62"/>
      <c r="V284" s="62"/>
      <c r="W284" s="62"/>
      <c r="X284" s="64" t="s">
        <v>19</v>
      </c>
      <c r="Y284" s="60"/>
      <c r="Z284" s="60"/>
      <c r="AA284" s="13" t="s">
        <v>19</v>
      </c>
    </row>
    <row r="285" spans="3:27" ht="51" customHeight="1">
      <c r="C285" s="59" t="s">
        <v>146</v>
      </c>
      <c r="D285" s="60"/>
      <c r="E285" s="60"/>
      <c r="F285" s="60"/>
      <c r="G285" s="60"/>
      <c r="H285" s="60"/>
      <c r="I285" s="60"/>
      <c r="J285" s="60"/>
      <c r="K285" s="60"/>
      <c r="L285" s="7" t="s">
        <v>19</v>
      </c>
      <c r="M285" s="7" t="s">
        <v>19</v>
      </c>
      <c r="N285" s="7" t="s">
        <v>19</v>
      </c>
      <c r="O285" s="59" t="s">
        <v>147</v>
      </c>
      <c r="P285" s="60"/>
      <c r="Q285" s="63" t="s">
        <v>411</v>
      </c>
      <c r="R285" s="62"/>
      <c r="S285" s="62"/>
      <c r="T285" s="62"/>
      <c r="U285" s="62"/>
      <c r="V285" s="62"/>
      <c r="W285" s="62"/>
      <c r="X285" s="59" t="s">
        <v>19</v>
      </c>
      <c r="Y285" s="60"/>
      <c r="Z285" s="60"/>
      <c r="AA285" s="14">
        <v>315180</v>
      </c>
    </row>
    <row r="286" spans="3:27" ht="49.5" customHeight="1">
      <c r="C286" s="59" t="s">
        <v>90</v>
      </c>
      <c r="D286" s="60"/>
      <c r="E286" s="60"/>
      <c r="F286" s="60"/>
      <c r="G286" s="60"/>
      <c r="H286" s="60"/>
      <c r="I286" s="60"/>
      <c r="J286" s="60"/>
      <c r="K286" s="60"/>
      <c r="L286" s="7" t="s">
        <v>19</v>
      </c>
      <c r="M286" s="7" t="s">
        <v>19</v>
      </c>
      <c r="N286" s="7" t="s">
        <v>19</v>
      </c>
      <c r="O286" s="59" t="s">
        <v>91</v>
      </c>
      <c r="P286" s="60"/>
      <c r="Q286" s="63" t="s">
        <v>412</v>
      </c>
      <c r="R286" s="62"/>
      <c r="S286" s="62"/>
      <c r="T286" s="62"/>
      <c r="U286" s="62"/>
      <c r="V286" s="62"/>
      <c r="W286" s="62"/>
      <c r="X286" s="59" t="s">
        <v>19</v>
      </c>
      <c r="Y286" s="60"/>
      <c r="Z286" s="60"/>
      <c r="AA286" s="14">
        <v>2996908</v>
      </c>
    </row>
    <row r="287" spans="3:27" ht="44.25" customHeight="1">
      <c r="C287" s="59" t="s">
        <v>57</v>
      </c>
      <c r="D287" s="60"/>
      <c r="E287" s="60"/>
      <c r="F287" s="60"/>
      <c r="G287" s="60"/>
      <c r="H287" s="60"/>
      <c r="I287" s="60"/>
      <c r="J287" s="60"/>
      <c r="K287" s="60"/>
      <c r="L287" s="7" t="s">
        <v>19</v>
      </c>
      <c r="M287" s="7" t="s">
        <v>19</v>
      </c>
      <c r="N287" s="7" t="s">
        <v>19</v>
      </c>
      <c r="O287" s="59" t="s">
        <v>58</v>
      </c>
      <c r="P287" s="60"/>
      <c r="Q287" s="63" t="s">
        <v>413</v>
      </c>
      <c r="R287" s="62"/>
      <c r="S287" s="62"/>
      <c r="T287" s="62"/>
      <c r="U287" s="62"/>
      <c r="V287" s="62"/>
      <c r="W287" s="62"/>
      <c r="X287" s="59" t="s">
        <v>19</v>
      </c>
      <c r="Y287" s="60"/>
      <c r="Z287" s="60"/>
      <c r="AA287" s="14">
        <v>378216</v>
      </c>
    </row>
    <row r="288" spans="3:27" ht="57.75" customHeight="1">
      <c r="C288" s="59" t="s">
        <v>175</v>
      </c>
      <c r="D288" s="60"/>
      <c r="E288" s="60"/>
      <c r="F288" s="60"/>
      <c r="G288" s="60"/>
      <c r="H288" s="60"/>
      <c r="I288" s="60"/>
      <c r="J288" s="60"/>
      <c r="K288" s="60"/>
      <c r="L288" s="7" t="s">
        <v>19</v>
      </c>
      <c r="M288" s="7" t="s">
        <v>19</v>
      </c>
      <c r="N288" s="7" t="s">
        <v>19</v>
      </c>
      <c r="O288" s="59" t="s">
        <v>176</v>
      </c>
      <c r="P288" s="60"/>
      <c r="Q288" s="63" t="s">
        <v>194</v>
      </c>
      <c r="R288" s="62"/>
      <c r="S288" s="62"/>
      <c r="T288" s="62"/>
      <c r="U288" s="62"/>
      <c r="V288" s="62"/>
      <c r="W288" s="62"/>
      <c r="X288" s="59" t="s">
        <v>19</v>
      </c>
      <c r="Y288" s="60"/>
      <c r="Z288" s="60"/>
      <c r="AA288" s="14">
        <v>1190696</v>
      </c>
    </row>
    <row r="289" spans="3:27">
      <c r="C289" s="66" t="s">
        <v>128</v>
      </c>
      <c r="D289" s="60"/>
      <c r="E289" s="60"/>
      <c r="F289" s="60"/>
      <c r="G289" s="60"/>
      <c r="H289" s="60"/>
      <c r="I289" s="60"/>
      <c r="J289" s="60"/>
      <c r="K289" s="60"/>
      <c r="L289" s="4" t="s">
        <v>19</v>
      </c>
      <c r="M289" s="4" t="s">
        <v>19</v>
      </c>
      <c r="N289" s="4" t="s">
        <v>19</v>
      </c>
      <c r="O289" s="66" t="s">
        <v>129</v>
      </c>
      <c r="P289" s="60"/>
      <c r="Q289" s="67" t="s">
        <v>19</v>
      </c>
      <c r="R289" s="62"/>
      <c r="S289" s="62"/>
      <c r="T289" s="62"/>
      <c r="U289" s="62"/>
      <c r="V289" s="62"/>
      <c r="W289" s="62"/>
      <c r="X289" s="66" t="s">
        <v>19</v>
      </c>
      <c r="Y289" s="60"/>
      <c r="Z289" s="60"/>
      <c r="AA289" s="11">
        <v>2300991</v>
      </c>
    </row>
    <row r="290" spans="3:27">
      <c r="C290" s="68" t="s">
        <v>164</v>
      </c>
      <c r="D290" s="60"/>
      <c r="E290" s="60"/>
      <c r="F290" s="60"/>
      <c r="G290" s="60"/>
      <c r="H290" s="60"/>
      <c r="I290" s="60"/>
      <c r="J290" s="60"/>
      <c r="K290" s="60"/>
      <c r="L290" s="5">
        <v>2210</v>
      </c>
      <c r="M290" s="5">
        <v>1320</v>
      </c>
      <c r="N290" s="5"/>
      <c r="O290" s="68" t="s">
        <v>165</v>
      </c>
      <c r="P290" s="60"/>
      <c r="Q290" s="69" t="s">
        <v>19</v>
      </c>
      <c r="R290" s="62"/>
      <c r="S290" s="62"/>
      <c r="T290" s="62"/>
      <c r="U290" s="62"/>
      <c r="V290" s="62"/>
      <c r="W290" s="62"/>
      <c r="X290" s="68" t="s">
        <v>19</v>
      </c>
      <c r="Y290" s="60"/>
      <c r="Z290" s="60"/>
      <c r="AA290" s="12">
        <v>653</v>
      </c>
    </row>
    <row r="291" spans="3:27">
      <c r="C291" s="64" t="s">
        <v>132</v>
      </c>
      <c r="D291" s="60"/>
      <c r="E291" s="60"/>
      <c r="F291" s="60"/>
      <c r="G291" s="60"/>
      <c r="H291" s="60"/>
      <c r="I291" s="60"/>
      <c r="J291" s="60"/>
      <c r="K291" s="60"/>
      <c r="L291" s="6" t="s">
        <v>19</v>
      </c>
      <c r="M291" s="6" t="s">
        <v>19</v>
      </c>
      <c r="N291" s="6" t="s">
        <v>19</v>
      </c>
      <c r="O291" s="64" t="s">
        <v>19</v>
      </c>
      <c r="P291" s="60"/>
      <c r="Q291" s="65" t="s">
        <v>19</v>
      </c>
      <c r="R291" s="62"/>
      <c r="S291" s="62"/>
      <c r="T291" s="62"/>
      <c r="U291" s="62"/>
      <c r="V291" s="62"/>
      <c r="W291" s="62"/>
      <c r="X291" s="64" t="s">
        <v>19</v>
      </c>
      <c r="Y291" s="60"/>
      <c r="Z291" s="60"/>
      <c r="AA291" s="13" t="s">
        <v>19</v>
      </c>
    </row>
    <row r="292" spans="3:27" ht="46.5" customHeight="1">
      <c r="C292" s="59" t="s">
        <v>66</v>
      </c>
      <c r="D292" s="60"/>
      <c r="E292" s="60"/>
      <c r="F292" s="60"/>
      <c r="G292" s="60"/>
      <c r="H292" s="60"/>
      <c r="I292" s="60"/>
      <c r="J292" s="60"/>
      <c r="K292" s="60"/>
      <c r="L292" s="7" t="s">
        <v>19</v>
      </c>
      <c r="M292" s="7" t="s">
        <v>19</v>
      </c>
      <c r="N292" s="7" t="s">
        <v>19</v>
      </c>
      <c r="O292" s="59" t="s">
        <v>67</v>
      </c>
      <c r="P292" s="60"/>
      <c r="Q292" s="63" t="s">
        <v>414</v>
      </c>
      <c r="R292" s="62"/>
      <c r="S292" s="62"/>
      <c r="T292" s="62"/>
      <c r="U292" s="62"/>
      <c r="V292" s="62"/>
      <c r="W292" s="62"/>
      <c r="X292" s="59" t="s">
        <v>19</v>
      </c>
      <c r="Y292" s="60"/>
      <c r="Z292" s="60"/>
      <c r="AA292" s="14">
        <v>653</v>
      </c>
    </row>
    <row r="293" spans="3:27">
      <c r="C293" s="68" t="s">
        <v>195</v>
      </c>
      <c r="D293" s="60"/>
      <c r="E293" s="60"/>
      <c r="F293" s="60"/>
      <c r="G293" s="60"/>
      <c r="H293" s="60"/>
      <c r="I293" s="60"/>
      <c r="J293" s="60"/>
      <c r="K293" s="60"/>
      <c r="L293" s="5">
        <v>2210</v>
      </c>
      <c r="M293" s="5">
        <v>1320</v>
      </c>
      <c r="N293" s="5" t="s">
        <v>62</v>
      </c>
      <c r="O293" s="68" t="s">
        <v>196</v>
      </c>
      <c r="P293" s="60"/>
      <c r="Q293" s="69" t="s">
        <v>19</v>
      </c>
      <c r="R293" s="62"/>
      <c r="S293" s="62"/>
      <c r="T293" s="62"/>
      <c r="U293" s="62"/>
      <c r="V293" s="62"/>
      <c r="W293" s="62"/>
      <c r="X293" s="68" t="s">
        <v>19</v>
      </c>
      <c r="Y293" s="60"/>
      <c r="Z293" s="60"/>
      <c r="AA293" s="12">
        <v>2212836</v>
      </c>
    </row>
    <row r="294" spans="3:27">
      <c r="C294" s="64" t="s">
        <v>132</v>
      </c>
      <c r="D294" s="60"/>
      <c r="E294" s="60"/>
      <c r="F294" s="60"/>
      <c r="G294" s="60"/>
      <c r="H294" s="60"/>
      <c r="I294" s="60"/>
      <c r="J294" s="60"/>
      <c r="K294" s="60"/>
      <c r="L294" s="6" t="s">
        <v>19</v>
      </c>
      <c r="M294" s="6" t="s">
        <v>19</v>
      </c>
      <c r="N294" s="6" t="s">
        <v>19</v>
      </c>
      <c r="O294" s="64" t="s">
        <v>19</v>
      </c>
      <c r="P294" s="60"/>
      <c r="Q294" s="65" t="s">
        <v>19</v>
      </c>
      <c r="R294" s="62"/>
      <c r="S294" s="62"/>
      <c r="T294" s="62"/>
      <c r="U294" s="62"/>
      <c r="V294" s="62"/>
      <c r="W294" s="62"/>
      <c r="X294" s="64" t="s">
        <v>19</v>
      </c>
      <c r="Y294" s="60"/>
      <c r="Z294" s="60"/>
      <c r="AA294" s="13" t="s">
        <v>19</v>
      </c>
    </row>
    <row r="295" spans="3:27" ht="50.25" customHeight="1">
      <c r="C295" s="59" t="s">
        <v>39</v>
      </c>
      <c r="D295" s="60"/>
      <c r="E295" s="60"/>
      <c r="F295" s="60"/>
      <c r="G295" s="60"/>
      <c r="H295" s="60"/>
      <c r="I295" s="60"/>
      <c r="J295" s="60"/>
      <c r="K295" s="60"/>
      <c r="L295" s="7" t="s">
        <v>19</v>
      </c>
      <c r="M295" s="7" t="s">
        <v>19</v>
      </c>
      <c r="N295" s="7" t="s">
        <v>19</v>
      </c>
      <c r="O295" s="59" t="s">
        <v>40</v>
      </c>
      <c r="P295" s="60"/>
      <c r="Q295" s="63" t="s">
        <v>415</v>
      </c>
      <c r="R295" s="62"/>
      <c r="S295" s="62"/>
      <c r="T295" s="62"/>
      <c r="U295" s="62"/>
      <c r="V295" s="62"/>
      <c r="W295" s="62"/>
      <c r="X295" s="59" t="s">
        <v>19</v>
      </c>
      <c r="Y295" s="60"/>
      <c r="Z295" s="60"/>
      <c r="AA295" s="14">
        <v>2212836</v>
      </c>
    </row>
    <row r="296" spans="3:27" ht="33" customHeight="1">
      <c r="C296" s="68" t="s">
        <v>197</v>
      </c>
      <c r="D296" s="60"/>
      <c r="E296" s="60"/>
      <c r="F296" s="60"/>
      <c r="G296" s="60"/>
      <c r="H296" s="60"/>
      <c r="I296" s="60"/>
      <c r="J296" s="60"/>
      <c r="K296" s="60"/>
      <c r="L296" s="5">
        <v>2210</v>
      </c>
      <c r="M296" s="5">
        <v>1320</v>
      </c>
      <c r="N296" s="5"/>
      <c r="O296" s="68" t="s">
        <v>198</v>
      </c>
      <c r="P296" s="60"/>
      <c r="Q296" s="69" t="s">
        <v>19</v>
      </c>
      <c r="R296" s="62"/>
      <c r="S296" s="62"/>
      <c r="T296" s="62"/>
      <c r="U296" s="62"/>
      <c r="V296" s="62"/>
      <c r="W296" s="62"/>
      <c r="X296" s="68" t="s">
        <v>19</v>
      </c>
      <c r="Y296" s="60"/>
      <c r="Z296" s="60"/>
      <c r="AA296" s="12">
        <v>87502</v>
      </c>
    </row>
    <row r="297" spans="3:27">
      <c r="C297" s="64" t="s">
        <v>132</v>
      </c>
      <c r="D297" s="60"/>
      <c r="E297" s="60"/>
      <c r="F297" s="60"/>
      <c r="G297" s="60"/>
      <c r="H297" s="60"/>
      <c r="I297" s="60"/>
      <c r="J297" s="60"/>
      <c r="K297" s="60"/>
      <c r="L297" s="6" t="s">
        <v>19</v>
      </c>
      <c r="M297" s="6" t="s">
        <v>19</v>
      </c>
      <c r="N297" s="6" t="s">
        <v>19</v>
      </c>
      <c r="O297" s="64" t="s">
        <v>19</v>
      </c>
      <c r="P297" s="60"/>
      <c r="Q297" s="65" t="s">
        <v>19</v>
      </c>
      <c r="R297" s="62"/>
      <c r="S297" s="62"/>
      <c r="T297" s="62"/>
      <c r="U297" s="62"/>
      <c r="V297" s="62"/>
      <c r="W297" s="62"/>
      <c r="X297" s="64" t="s">
        <v>19</v>
      </c>
      <c r="Y297" s="60"/>
      <c r="Z297" s="60"/>
      <c r="AA297" s="13" t="s">
        <v>19</v>
      </c>
    </row>
    <row r="298" spans="3:27" ht="63.75" customHeight="1">
      <c r="C298" s="59" t="s">
        <v>66</v>
      </c>
      <c r="D298" s="60"/>
      <c r="E298" s="60"/>
      <c r="F298" s="60"/>
      <c r="G298" s="60"/>
      <c r="H298" s="60"/>
      <c r="I298" s="60"/>
      <c r="J298" s="60"/>
      <c r="K298" s="60"/>
      <c r="L298" s="7" t="s">
        <v>19</v>
      </c>
      <c r="M298" s="7" t="s">
        <v>19</v>
      </c>
      <c r="N298" s="7" t="s">
        <v>19</v>
      </c>
      <c r="O298" s="59" t="s">
        <v>67</v>
      </c>
      <c r="P298" s="60"/>
      <c r="Q298" s="63" t="s">
        <v>417</v>
      </c>
      <c r="R298" s="62"/>
      <c r="S298" s="62"/>
      <c r="T298" s="62"/>
      <c r="U298" s="62"/>
      <c r="V298" s="62"/>
      <c r="W298" s="62"/>
      <c r="X298" s="59" t="s">
        <v>19</v>
      </c>
      <c r="Y298" s="60"/>
      <c r="Z298" s="60"/>
      <c r="AA298" s="14">
        <v>87502</v>
      </c>
    </row>
    <row r="299" spans="3:27" s="31" customFormat="1">
      <c r="C299" s="56" t="s">
        <v>553</v>
      </c>
      <c r="D299" s="45"/>
      <c r="E299" s="45"/>
      <c r="F299" s="45"/>
      <c r="G299" s="45"/>
      <c r="H299" s="45"/>
      <c r="I299" s="45"/>
      <c r="J299" s="45"/>
      <c r="K299" s="45"/>
      <c r="L299" s="32"/>
      <c r="M299" s="32"/>
      <c r="N299" s="32"/>
      <c r="O299" s="56" t="s">
        <v>554</v>
      </c>
      <c r="P299" s="45"/>
      <c r="Q299" s="57"/>
      <c r="R299" s="47"/>
      <c r="S299" s="47"/>
      <c r="T299" s="47"/>
      <c r="U299" s="47"/>
      <c r="V299" s="47"/>
      <c r="W299" s="47"/>
      <c r="X299" s="58"/>
      <c r="Y299" s="49"/>
      <c r="Z299" s="49"/>
      <c r="AA299" s="39">
        <f>SUM(AA300)</f>
        <v>537205112</v>
      </c>
    </row>
    <row r="300" spans="3:27" s="31" customFormat="1" ht="28.5" customHeight="1">
      <c r="C300" s="44" t="s">
        <v>555</v>
      </c>
      <c r="D300" s="45"/>
      <c r="E300" s="45"/>
      <c r="F300" s="45"/>
      <c r="G300" s="45"/>
      <c r="H300" s="45"/>
      <c r="I300" s="45"/>
      <c r="J300" s="45"/>
      <c r="K300" s="45"/>
      <c r="L300" s="33">
        <v>1111</v>
      </c>
      <c r="M300" s="33">
        <v>1320</v>
      </c>
      <c r="N300" s="33"/>
      <c r="O300" s="44" t="s">
        <v>556</v>
      </c>
      <c r="P300" s="45"/>
      <c r="Q300" s="46"/>
      <c r="R300" s="47"/>
      <c r="S300" s="47"/>
      <c r="T300" s="47"/>
      <c r="U300" s="47"/>
      <c r="V300" s="47"/>
      <c r="W300" s="47"/>
      <c r="X300" s="48"/>
      <c r="Y300" s="49"/>
      <c r="Z300" s="49"/>
      <c r="AA300" s="34">
        <f>SUM(AA302)</f>
        <v>537205112</v>
      </c>
    </row>
    <row r="301" spans="3:27" s="31" customFormat="1">
      <c r="C301" s="50" t="s">
        <v>34</v>
      </c>
      <c r="D301" s="45"/>
      <c r="E301" s="45"/>
      <c r="F301" s="45"/>
      <c r="G301" s="45"/>
      <c r="H301" s="45"/>
      <c r="I301" s="45"/>
      <c r="J301" s="45"/>
      <c r="K301" s="45"/>
      <c r="L301" s="35"/>
      <c r="M301" s="35"/>
      <c r="N301" s="35"/>
      <c r="O301" s="50"/>
      <c r="P301" s="45"/>
      <c r="Q301" s="51"/>
      <c r="R301" s="47"/>
      <c r="S301" s="47"/>
      <c r="T301" s="47"/>
      <c r="U301" s="47"/>
      <c r="V301" s="47"/>
      <c r="W301" s="47"/>
      <c r="X301" s="52"/>
      <c r="Y301" s="49"/>
      <c r="Z301" s="49"/>
      <c r="AA301" s="36"/>
    </row>
    <row r="302" spans="3:27" s="31" customFormat="1" ht="44.45" customHeight="1">
      <c r="C302" s="53" t="s">
        <v>549</v>
      </c>
      <c r="D302" s="45"/>
      <c r="E302" s="45"/>
      <c r="F302" s="45"/>
      <c r="G302" s="45"/>
      <c r="H302" s="45"/>
      <c r="I302" s="45"/>
      <c r="J302" s="45"/>
      <c r="K302" s="45"/>
      <c r="L302" s="37"/>
      <c r="M302" s="37"/>
      <c r="N302" s="37"/>
      <c r="O302" s="53"/>
      <c r="P302" s="45"/>
      <c r="Q302" s="54" t="s">
        <v>552</v>
      </c>
      <c r="R302" s="47"/>
      <c r="S302" s="47"/>
      <c r="T302" s="47"/>
      <c r="U302" s="47"/>
      <c r="V302" s="47"/>
      <c r="W302" s="47"/>
      <c r="X302" s="55"/>
      <c r="Y302" s="49"/>
      <c r="Z302" s="49"/>
      <c r="AA302" s="38">
        <v>537205112</v>
      </c>
    </row>
    <row r="303" spans="3:27">
      <c r="C303" s="76" t="s">
        <v>199</v>
      </c>
      <c r="D303" s="60"/>
      <c r="E303" s="60"/>
      <c r="F303" s="60"/>
      <c r="G303" s="60"/>
      <c r="H303" s="60"/>
      <c r="I303" s="60"/>
      <c r="J303" s="60"/>
      <c r="K303" s="60"/>
      <c r="L303" s="3" t="s">
        <v>19</v>
      </c>
      <c r="M303" s="3" t="s">
        <v>19</v>
      </c>
      <c r="N303" s="3" t="s">
        <v>19</v>
      </c>
      <c r="O303" s="76" t="s">
        <v>19</v>
      </c>
      <c r="P303" s="60"/>
      <c r="Q303" s="77" t="s">
        <v>19</v>
      </c>
      <c r="R303" s="62"/>
      <c r="S303" s="62"/>
      <c r="T303" s="62"/>
      <c r="U303" s="62"/>
      <c r="V303" s="62"/>
      <c r="W303" s="62"/>
      <c r="X303" s="78">
        <f>SUM(AA304,AA308,AA312,AA316)</f>
        <v>3502371102</v>
      </c>
      <c r="Y303" s="60"/>
      <c r="Z303" s="60"/>
      <c r="AA303" s="10" t="s">
        <v>19</v>
      </c>
    </row>
    <row r="304" spans="3:27" s="31" customFormat="1">
      <c r="C304" s="56" t="s">
        <v>548</v>
      </c>
      <c r="D304" s="45"/>
      <c r="E304" s="45"/>
      <c r="F304" s="45"/>
      <c r="G304" s="45"/>
      <c r="H304" s="45"/>
      <c r="I304" s="45"/>
      <c r="J304" s="45"/>
      <c r="K304" s="45"/>
      <c r="L304" s="32"/>
      <c r="M304" s="32"/>
      <c r="N304" s="32"/>
      <c r="O304" s="56" t="s">
        <v>549</v>
      </c>
      <c r="P304" s="45"/>
      <c r="Q304" s="57"/>
      <c r="R304" s="47"/>
      <c r="S304" s="47"/>
      <c r="T304" s="47"/>
      <c r="U304" s="47"/>
      <c r="V304" s="47"/>
      <c r="W304" s="47"/>
      <c r="X304" s="58"/>
      <c r="Y304" s="49"/>
      <c r="Z304" s="49"/>
      <c r="AA304" s="39">
        <f>SUM(AA305)</f>
        <v>3175745483</v>
      </c>
    </row>
    <row r="305" spans="3:27" s="31" customFormat="1" ht="28.5" customHeight="1">
      <c r="C305" s="44" t="s">
        <v>550</v>
      </c>
      <c r="D305" s="45"/>
      <c r="E305" s="45"/>
      <c r="F305" s="45"/>
      <c r="G305" s="45"/>
      <c r="H305" s="45"/>
      <c r="I305" s="45"/>
      <c r="J305" s="45"/>
      <c r="K305" s="45"/>
      <c r="L305" s="33">
        <v>1111</v>
      </c>
      <c r="M305" s="33">
        <v>1320</v>
      </c>
      <c r="N305" s="33"/>
      <c r="O305" s="44" t="s">
        <v>551</v>
      </c>
      <c r="P305" s="45"/>
      <c r="Q305" s="46"/>
      <c r="R305" s="47"/>
      <c r="S305" s="47"/>
      <c r="T305" s="47"/>
      <c r="U305" s="47"/>
      <c r="V305" s="47"/>
      <c r="W305" s="47"/>
      <c r="X305" s="48"/>
      <c r="Y305" s="49"/>
      <c r="Z305" s="49"/>
      <c r="AA305" s="34">
        <f>SUM(AA307)</f>
        <v>3175745483</v>
      </c>
    </row>
    <row r="306" spans="3:27" s="31" customFormat="1">
      <c r="C306" s="50" t="s">
        <v>34</v>
      </c>
      <c r="D306" s="45"/>
      <c r="E306" s="45"/>
      <c r="F306" s="45"/>
      <c r="G306" s="45"/>
      <c r="H306" s="45"/>
      <c r="I306" s="45"/>
      <c r="J306" s="45"/>
      <c r="K306" s="45"/>
      <c r="L306" s="35"/>
      <c r="M306" s="35"/>
      <c r="N306" s="35"/>
      <c r="O306" s="50"/>
      <c r="P306" s="45"/>
      <c r="Q306" s="51"/>
      <c r="R306" s="47"/>
      <c r="S306" s="47"/>
      <c r="T306" s="47"/>
      <c r="U306" s="47"/>
      <c r="V306" s="47"/>
      <c r="W306" s="47"/>
      <c r="X306" s="52"/>
      <c r="Y306" s="49"/>
      <c r="Z306" s="49"/>
      <c r="AA306" s="36"/>
    </row>
    <row r="307" spans="3:27" s="31" customFormat="1" ht="44.45" customHeight="1">
      <c r="C307" s="53" t="s">
        <v>549</v>
      </c>
      <c r="D307" s="45"/>
      <c r="E307" s="45"/>
      <c r="F307" s="45"/>
      <c r="G307" s="45"/>
      <c r="H307" s="45"/>
      <c r="I307" s="45"/>
      <c r="J307" s="45"/>
      <c r="K307" s="45"/>
      <c r="L307" s="37"/>
      <c r="M307" s="37"/>
      <c r="N307" s="37"/>
      <c r="O307" s="53"/>
      <c r="P307" s="45"/>
      <c r="Q307" s="54" t="s">
        <v>552</v>
      </c>
      <c r="R307" s="47"/>
      <c r="S307" s="47"/>
      <c r="T307" s="47"/>
      <c r="U307" s="47"/>
      <c r="V307" s="47"/>
      <c r="W307" s="47"/>
      <c r="X307" s="55"/>
      <c r="Y307" s="49"/>
      <c r="Z307" s="49"/>
      <c r="AA307" s="38">
        <f>600645137+2575100346</f>
        <v>3175745483</v>
      </c>
    </row>
    <row r="308" spans="3:27">
      <c r="C308" s="66" t="s">
        <v>30</v>
      </c>
      <c r="D308" s="60"/>
      <c r="E308" s="60"/>
      <c r="F308" s="60"/>
      <c r="G308" s="60"/>
      <c r="H308" s="60"/>
      <c r="I308" s="60"/>
      <c r="J308" s="60"/>
      <c r="K308" s="60"/>
      <c r="L308" s="4" t="s">
        <v>19</v>
      </c>
      <c r="M308" s="4" t="s">
        <v>19</v>
      </c>
      <c r="N308" s="4" t="s">
        <v>19</v>
      </c>
      <c r="O308" s="66" t="s">
        <v>31</v>
      </c>
      <c r="P308" s="60"/>
      <c r="Q308" s="67" t="s">
        <v>19</v>
      </c>
      <c r="R308" s="62"/>
      <c r="S308" s="62"/>
      <c r="T308" s="62"/>
      <c r="U308" s="62"/>
      <c r="V308" s="62"/>
      <c r="W308" s="62"/>
      <c r="X308" s="66" t="s">
        <v>19</v>
      </c>
      <c r="Y308" s="60"/>
      <c r="Z308" s="60"/>
      <c r="AA308" s="11">
        <v>850000</v>
      </c>
    </row>
    <row r="309" spans="3:27">
      <c r="C309" s="68" t="s">
        <v>64</v>
      </c>
      <c r="D309" s="60"/>
      <c r="E309" s="60"/>
      <c r="F309" s="60"/>
      <c r="G309" s="60"/>
      <c r="H309" s="60"/>
      <c r="I309" s="60"/>
      <c r="J309" s="60"/>
      <c r="K309" s="60"/>
      <c r="L309" s="5">
        <v>1120</v>
      </c>
      <c r="M309" s="5">
        <v>1320</v>
      </c>
      <c r="N309" s="5"/>
      <c r="O309" s="68" t="s">
        <v>65</v>
      </c>
      <c r="P309" s="60"/>
      <c r="Q309" s="69" t="s">
        <v>19</v>
      </c>
      <c r="R309" s="62"/>
      <c r="S309" s="62"/>
      <c r="T309" s="62"/>
      <c r="U309" s="62"/>
      <c r="V309" s="62"/>
      <c r="W309" s="62"/>
      <c r="X309" s="68" t="s">
        <v>19</v>
      </c>
      <c r="Y309" s="60"/>
      <c r="Z309" s="60"/>
      <c r="AA309" s="12">
        <v>850000</v>
      </c>
    </row>
    <row r="310" spans="3:27">
      <c r="C310" s="64" t="s">
        <v>34</v>
      </c>
      <c r="D310" s="60"/>
      <c r="E310" s="60"/>
      <c r="F310" s="60"/>
      <c r="G310" s="60"/>
      <c r="H310" s="60"/>
      <c r="I310" s="60"/>
      <c r="J310" s="60"/>
      <c r="K310" s="60"/>
      <c r="L310" s="6" t="s">
        <v>19</v>
      </c>
      <c r="M310" s="6" t="s">
        <v>19</v>
      </c>
      <c r="N310" s="6" t="s">
        <v>19</v>
      </c>
      <c r="O310" s="64" t="s">
        <v>19</v>
      </c>
      <c r="P310" s="60"/>
      <c r="Q310" s="65" t="s">
        <v>19</v>
      </c>
      <c r="R310" s="62"/>
      <c r="S310" s="62"/>
      <c r="T310" s="62"/>
      <c r="U310" s="62"/>
      <c r="V310" s="62"/>
      <c r="W310" s="62"/>
      <c r="X310" s="64" t="s">
        <v>19</v>
      </c>
      <c r="Y310" s="60"/>
      <c r="Z310" s="60"/>
      <c r="AA310" s="13" t="s">
        <v>19</v>
      </c>
    </row>
    <row r="311" spans="3:27" ht="84" customHeight="1">
      <c r="C311" s="59" t="s">
        <v>66</v>
      </c>
      <c r="D311" s="60"/>
      <c r="E311" s="60"/>
      <c r="F311" s="60"/>
      <c r="G311" s="60"/>
      <c r="H311" s="60"/>
      <c r="I311" s="60"/>
      <c r="J311" s="60"/>
      <c r="K311" s="60"/>
      <c r="L311" s="7" t="s">
        <v>19</v>
      </c>
      <c r="M311" s="7" t="s">
        <v>19</v>
      </c>
      <c r="N311" s="7" t="s">
        <v>19</v>
      </c>
      <c r="O311" s="59" t="s">
        <v>67</v>
      </c>
      <c r="P311" s="60"/>
      <c r="Q311" s="63" t="s">
        <v>416</v>
      </c>
      <c r="R311" s="62"/>
      <c r="S311" s="62"/>
      <c r="T311" s="62"/>
      <c r="U311" s="62"/>
      <c r="V311" s="62"/>
      <c r="W311" s="62"/>
      <c r="X311" s="59" t="s">
        <v>19</v>
      </c>
      <c r="Y311" s="60"/>
      <c r="Z311" s="60"/>
      <c r="AA311" s="14">
        <v>850000</v>
      </c>
    </row>
    <row r="312" spans="3:27">
      <c r="C312" s="66" t="s">
        <v>128</v>
      </c>
      <c r="D312" s="60"/>
      <c r="E312" s="60"/>
      <c r="F312" s="60"/>
      <c r="G312" s="60"/>
      <c r="H312" s="60"/>
      <c r="I312" s="60"/>
      <c r="J312" s="60"/>
      <c r="K312" s="60"/>
      <c r="L312" s="4" t="s">
        <v>19</v>
      </c>
      <c r="M312" s="4" t="s">
        <v>19</v>
      </c>
      <c r="N312" s="4" t="s">
        <v>19</v>
      </c>
      <c r="O312" s="66" t="s">
        <v>129</v>
      </c>
      <c r="P312" s="60"/>
      <c r="Q312" s="67" t="s">
        <v>19</v>
      </c>
      <c r="R312" s="62"/>
      <c r="S312" s="62"/>
      <c r="T312" s="62"/>
      <c r="U312" s="62"/>
      <c r="V312" s="62"/>
      <c r="W312" s="62"/>
      <c r="X312" s="66" t="s">
        <v>19</v>
      </c>
      <c r="Y312" s="60"/>
      <c r="Z312" s="60"/>
      <c r="AA312" s="11">
        <v>6000000</v>
      </c>
    </row>
    <row r="313" spans="3:27">
      <c r="C313" s="68" t="s">
        <v>135</v>
      </c>
      <c r="D313" s="60"/>
      <c r="E313" s="60"/>
      <c r="F313" s="60"/>
      <c r="G313" s="60"/>
      <c r="H313" s="60"/>
      <c r="I313" s="60"/>
      <c r="J313" s="60"/>
      <c r="K313" s="60"/>
      <c r="L313" s="5">
        <v>2110</v>
      </c>
      <c r="M313" s="5">
        <v>1320</v>
      </c>
      <c r="N313" s="5"/>
      <c r="O313" s="68" t="s">
        <v>136</v>
      </c>
      <c r="P313" s="60"/>
      <c r="Q313" s="69" t="s">
        <v>19</v>
      </c>
      <c r="R313" s="62"/>
      <c r="S313" s="62"/>
      <c r="T313" s="62"/>
      <c r="U313" s="62"/>
      <c r="V313" s="62"/>
      <c r="W313" s="62"/>
      <c r="X313" s="68" t="s">
        <v>19</v>
      </c>
      <c r="Y313" s="60"/>
      <c r="Z313" s="60"/>
      <c r="AA313" s="12">
        <v>6000000</v>
      </c>
    </row>
    <row r="314" spans="3:27">
      <c r="C314" s="64" t="s">
        <v>132</v>
      </c>
      <c r="D314" s="60"/>
      <c r="E314" s="60"/>
      <c r="F314" s="60"/>
      <c r="G314" s="60"/>
      <c r="H314" s="60"/>
      <c r="I314" s="60"/>
      <c r="J314" s="60"/>
      <c r="K314" s="60"/>
      <c r="L314" s="6" t="s">
        <v>19</v>
      </c>
      <c r="M314" s="6" t="s">
        <v>19</v>
      </c>
      <c r="N314" s="6" t="s">
        <v>19</v>
      </c>
      <c r="O314" s="64" t="s">
        <v>19</v>
      </c>
      <c r="P314" s="60"/>
      <c r="Q314" s="65" t="s">
        <v>19</v>
      </c>
      <c r="R314" s="62"/>
      <c r="S314" s="62"/>
      <c r="T314" s="62"/>
      <c r="U314" s="62"/>
      <c r="V314" s="62"/>
      <c r="W314" s="62"/>
      <c r="X314" s="64" t="s">
        <v>19</v>
      </c>
      <c r="Y314" s="60"/>
      <c r="Z314" s="60"/>
      <c r="AA314" s="13" t="s">
        <v>19</v>
      </c>
    </row>
    <row r="315" spans="3:27" ht="67.5" customHeight="1">
      <c r="C315" s="59" t="s">
        <v>200</v>
      </c>
      <c r="D315" s="60"/>
      <c r="E315" s="60"/>
      <c r="F315" s="60"/>
      <c r="G315" s="60"/>
      <c r="H315" s="60"/>
      <c r="I315" s="60"/>
      <c r="J315" s="60"/>
      <c r="K315" s="60"/>
      <c r="L315" s="7" t="s">
        <v>19</v>
      </c>
      <c r="M315" s="7" t="s">
        <v>19</v>
      </c>
      <c r="N315" s="7" t="s">
        <v>19</v>
      </c>
      <c r="O315" s="59" t="s">
        <v>201</v>
      </c>
      <c r="P315" s="60"/>
      <c r="Q315" s="63" t="s">
        <v>418</v>
      </c>
      <c r="R315" s="62"/>
      <c r="S315" s="62"/>
      <c r="T315" s="62"/>
      <c r="U315" s="62"/>
      <c r="V315" s="62"/>
      <c r="W315" s="62"/>
      <c r="X315" s="59" t="s">
        <v>19</v>
      </c>
      <c r="Y315" s="60"/>
      <c r="Z315" s="60"/>
      <c r="AA315" s="14">
        <v>6000000</v>
      </c>
    </row>
    <row r="316" spans="3:27" s="31" customFormat="1">
      <c r="C316" s="56" t="s">
        <v>553</v>
      </c>
      <c r="D316" s="45"/>
      <c r="E316" s="45"/>
      <c r="F316" s="45"/>
      <c r="G316" s="45"/>
      <c r="H316" s="45"/>
      <c r="I316" s="45"/>
      <c r="J316" s="45"/>
      <c r="K316" s="45"/>
      <c r="L316" s="32"/>
      <c r="M316" s="32"/>
      <c r="N316" s="32"/>
      <c r="O316" s="56" t="s">
        <v>554</v>
      </c>
      <c r="P316" s="45"/>
      <c r="Q316" s="57"/>
      <c r="R316" s="47"/>
      <c r="S316" s="47"/>
      <c r="T316" s="47"/>
      <c r="U316" s="47"/>
      <c r="V316" s="47"/>
      <c r="W316" s="47"/>
      <c r="X316" s="58"/>
      <c r="Y316" s="49"/>
      <c r="Z316" s="49"/>
      <c r="AA316" s="39">
        <f>SUM(AA317)</f>
        <v>319775619</v>
      </c>
    </row>
    <row r="317" spans="3:27" s="31" customFormat="1" ht="28.5" customHeight="1">
      <c r="C317" s="44" t="s">
        <v>555</v>
      </c>
      <c r="D317" s="45"/>
      <c r="E317" s="45"/>
      <c r="F317" s="45"/>
      <c r="G317" s="45"/>
      <c r="H317" s="45"/>
      <c r="I317" s="45"/>
      <c r="J317" s="45"/>
      <c r="K317" s="45"/>
      <c r="L317" s="33">
        <v>1111</v>
      </c>
      <c r="M317" s="33">
        <v>1320</v>
      </c>
      <c r="N317" s="33"/>
      <c r="O317" s="44" t="s">
        <v>556</v>
      </c>
      <c r="P317" s="45"/>
      <c r="Q317" s="46"/>
      <c r="R317" s="47"/>
      <c r="S317" s="47"/>
      <c r="T317" s="47"/>
      <c r="U317" s="47"/>
      <c r="V317" s="47"/>
      <c r="W317" s="47"/>
      <c r="X317" s="48"/>
      <c r="Y317" s="49"/>
      <c r="Z317" s="49"/>
      <c r="AA317" s="34">
        <f>SUM(AA319)</f>
        <v>319775619</v>
      </c>
    </row>
    <row r="318" spans="3:27" s="31" customFormat="1">
      <c r="C318" s="50" t="s">
        <v>34</v>
      </c>
      <c r="D318" s="45"/>
      <c r="E318" s="45"/>
      <c r="F318" s="45"/>
      <c r="G318" s="45"/>
      <c r="H318" s="45"/>
      <c r="I318" s="45"/>
      <c r="J318" s="45"/>
      <c r="K318" s="45"/>
      <c r="L318" s="35"/>
      <c r="M318" s="35"/>
      <c r="N318" s="35"/>
      <c r="O318" s="50"/>
      <c r="P318" s="45"/>
      <c r="Q318" s="51"/>
      <c r="R318" s="47"/>
      <c r="S318" s="47"/>
      <c r="T318" s="47"/>
      <c r="U318" s="47"/>
      <c r="V318" s="47"/>
      <c r="W318" s="47"/>
      <c r="X318" s="52"/>
      <c r="Y318" s="49"/>
      <c r="Z318" s="49"/>
      <c r="AA318" s="36"/>
    </row>
    <row r="319" spans="3:27" s="31" customFormat="1" ht="44.45" customHeight="1">
      <c r="C319" s="53" t="s">
        <v>549</v>
      </c>
      <c r="D319" s="45"/>
      <c r="E319" s="45"/>
      <c r="F319" s="45"/>
      <c r="G319" s="45"/>
      <c r="H319" s="45"/>
      <c r="I319" s="45"/>
      <c r="J319" s="45"/>
      <c r="K319" s="45"/>
      <c r="L319" s="37"/>
      <c r="M319" s="37"/>
      <c r="N319" s="37"/>
      <c r="O319" s="53"/>
      <c r="P319" s="45"/>
      <c r="Q319" s="54" t="s">
        <v>552</v>
      </c>
      <c r="R319" s="47"/>
      <c r="S319" s="47"/>
      <c r="T319" s="47"/>
      <c r="U319" s="47"/>
      <c r="V319" s="47"/>
      <c r="W319" s="47"/>
      <c r="X319" s="55"/>
      <c r="Y319" s="49"/>
      <c r="Z319" s="49"/>
      <c r="AA319" s="38">
        <v>319775619</v>
      </c>
    </row>
    <row r="320" spans="3:27" ht="24" customHeight="1">
      <c r="C320" s="76" t="s">
        <v>202</v>
      </c>
      <c r="D320" s="60"/>
      <c r="E320" s="60"/>
      <c r="F320" s="60"/>
      <c r="G320" s="60"/>
      <c r="H320" s="60"/>
      <c r="I320" s="60"/>
      <c r="J320" s="60"/>
      <c r="K320" s="60"/>
      <c r="L320" s="3" t="s">
        <v>19</v>
      </c>
      <c r="M320" s="3" t="s">
        <v>19</v>
      </c>
      <c r="N320" s="3" t="s">
        <v>19</v>
      </c>
      <c r="O320" s="76" t="s">
        <v>19</v>
      </c>
      <c r="P320" s="60"/>
      <c r="Q320" s="77" t="s">
        <v>19</v>
      </c>
      <c r="R320" s="62"/>
      <c r="S320" s="62"/>
      <c r="T320" s="62"/>
      <c r="U320" s="62"/>
      <c r="V320" s="62"/>
      <c r="W320" s="62"/>
      <c r="X320" s="78">
        <f>SUM(AA321,AA325,AA329)</f>
        <v>2677709444</v>
      </c>
      <c r="Y320" s="60"/>
      <c r="Z320" s="60"/>
      <c r="AA320" s="10" t="s">
        <v>19</v>
      </c>
    </row>
    <row r="321" spans="3:27" s="31" customFormat="1">
      <c r="C321" s="56" t="s">
        <v>548</v>
      </c>
      <c r="D321" s="45"/>
      <c r="E321" s="45"/>
      <c r="F321" s="45"/>
      <c r="G321" s="45"/>
      <c r="H321" s="45"/>
      <c r="I321" s="45"/>
      <c r="J321" s="45"/>
      <c r="K321" s="45"/>
      <c r="L321" s="32"/>
      <c r="M321" s="32"/>
      <c r="N321" s="32"/>
      <c r="O321" s="56" t="s">
        <v>549</v>
      </c>
      <c r="P321" s="45"/>
      <c r="Q321" s="57"/>
      <c r="R321" s="47"/>
      <c r="S321" s="47"/>
      <c r="T321" s="47"/>
      <c r="U321" s="47"/>
      <c r="V321" s="47"/>
      <c r="W321" s="47"/>
      <c r="X321" s="58"/>
      <c r="Y321" s="49"/>
      <c r="Z321" s="49"/>
      <c r="AA321" s="39">
        <f>SUM(AA322)</f>
        <v>2341119589</v>
      </c>
    </row>
    <row r="322" spans="3:27" s="31" customFormat="1" ht="28.5" customHeight="1">
      <c r="C322" s="44" t="s">
        <v>550</v>
      </c>
      <c r="D322" s="45"/>
      <c r="E322" s="45"/>
      <c r="F322" s="45"/>
      <c r="G322" s="45"/>
      <c r="H322" s="45"/>
      <c r="I322" s="45"/>
      <c r="J322" s="45"/>
      <c r="K322" s="45"/>
      <c r="L322" s="33">
        <v>1111</v>
      </c>
      <c r="M322" s="33">
        <v>1320</v>
      </c>
      <c r="N322" s="33"/>
      <c r="O322" s="44" t="s">
        <v>551</v>
      </c>
      <c r="P322" s="45"/>
      <c r="Q322" s="46"/>
      <c r="R322" s="47"/>
      <c r="S322" s="47"/>
      <c r="T322" s="47"/>
      <c r="U322" s="47"/>
      <c r="V322" s="47"/>
      <c r="W322" s="47"/>
      <c r="X322" s="48"/>
      <c r="Y322" s="49"/>
      <c r="Z322" s="49"/>
      <c r="AA322" s="34">
        <f>SUM(AA324)</f>
        <v>2341119589</v>
      </c>
    </row>
    <row r="323" spans="3:27" s="31" customFormat="1">
      <c r="C323" s="50" t="s">
        <v>34</v>
      </c>
      <c r="D323" s="45"/>
      <c r="E323" s="45"/>
      <c r="F323" s="45"/>
      <c r="G323" s="45"/>
      <c r="H323" s="45"/>
      <c r="I323" s="45"/>
      <c r="J323" s="45"/>
      <c r="K323" s="45"/>
      <c r="L323" s="35"/>
      <c r="M323" s="35"/>
      <c r="N323" s="35"/>
      <c r="O323" s="50"/>
      <c r="P323" s="45"/>
      <c r="Q323" s="51"/>
      <c r="R323" s="47"/>
      <c r="S323" s="47"/>
      <c r="T323" s="47"/>
      <c r="U323" s="47"/>
      <c r="V323" s="47"/>
      <c r="W323" s="47"/>
      <c r="X323" s="52"/>
      <c r="Y323" s="49"/>
      <c r="Z323" s="49"/>
      <c r="AA323" s="36"/>
    </row>
    <row r="324" spans="3:27" s="31" customFormat="1" ht="44.45" customHeight="1">
      <c r="C324" s="53" t="s">
        <v>549</v>
      </c>
      <c r="D324" s="45"/>
      <c r="E324" s="45"/>
      <c r="F324" s="45"/>
      <c r="G324" s="45"/>
      <c r="H324" s="45"/>
      <c r="I324" s="45"/>
      <c r="J324" s="45"/>
      <c r="K324" s="45"/>
      <c r="L324" s="37"/>
      <c r="M324" s="37"/>
      <c r="N324" s="37"/>
      <c r="O324" s="53"/>
      <c r="P324" s="45"/>
      <c r="Q324" s="54" t="s">
        <v>552</v>
      </c>
      <c r="R324" s="47"/>
      <c r="S324" s="47"/>
      <c r="T324" s="47"/>
      <c r="U324" s="47"/>
      <c r="V324" s="47"/>
      <c r="W324" s="47"/>
      <c r="X324" s="55"/>
      <c r="Y324" s="49"/>
      <c r="Z324" s="49"/>
      <c r="AA324" s="38">
        <f>1953720406+387399183</f>
        <v>2341119589</v>
      </c>
    </row>
    <row r="325" spans="3:27" s="28" customFormat="1">
      <c r="C325" s="66" t="s">
        <v>30</v>
      </c>
      <c r="D325" s="66"/>
      <c r="E325" s="66"/>
      <c r="F325" s="66"/>
      <c r="G325" s="66"/>
      <c r="H325" s="66"/>
      <c r="I325" s="66"/>
      <c r="J325" s="66"/>
      <c r="K325" s="66"/>
      <c r="L325" s="4" t="s">
        <v>19</v>
      </c>
      <c r="M325" s="4" t="s">
        <v>19</v>
      </c>
      <c r="N325" s="4" t="s">
        <v>19</v>
      </c>
      <c r="O325" s="66" t="s">
        <v>31</v>
      </c>
      <c r="P325" s="66"/>
      <c r="Q325" s="67" t="s">
        <v>19</v>
      </c>
      <c r="R325" s="67"/>
      <c r="S325" s="67"/>
      <c r="T325" s="67"/>
      <c r="U325" s="67"/>
      <c r="V325" s="67"/>
      <c r="W325" s="67"/>
      <c r="X325" s="66" t="s">
        <v>19</v>
      </c>
      <c r="Y325" s="66"/>
      <c r="Z325" s="66"/>
      <c r="AA325" s="11">
        <v>100000000</v>
      </c>
    </row>
    <row r="326" spans="3:27" s="28" customFormat="1" ht="15" customHeight="1">
      <c r="C326" s="68" t="s">
        <v>32</v>
      </c>
      <c r="D326" s="68"/>
      <c r="E326" s="68"/>
      <c r="F326" s="68"/>
      <c r="G326" s="68"/>
      <c r="H326" s="68"/>
      <c r="I326" s="68"/>
      <c r="J326" s="68"/>
      <c r="K326" s="68"/>
      <c r="L326" s="5">
        <v>1120</v>
      </c>
      <c r="M326" s="5">
        <v>1320</v>
      </c>
      <c r="N326" s="5"/>
      <c r="O326" s="68" t="s">
        <v>33</v>
      </c>
      <c r="P326" s="68"/>
      <c r="Q326" s="69" t="s">
        <v>19</v>
      </c>
      <c r="R326" s="69"/>
      <c r="S326" s="69"/>
      <c r="T326" s="69"/>
      <c r="U326" s="69"/>
      <c r="V326" s="69"/>
      <c r="W326" s="69"/>
      <c r="X326" s="68" t="s">
        <v>19</v>
      </c>
      <c r="Y326" s="68"/>
      <c r="Z326" s="68"/>
      <c r="AA326" s="12">
        <v>100000000</v>
      </c>
    </row>
    <row r="327" spans="3:27" s="28" customFormat="1" ht="15" customHeight="1">
      <c r="C327" s="64" t="s">
        <v>34</v>
      </c>
      <c r="D327" s="64"/>
      <c r="E327" s="64"/>
      <c r="F327" s="64"/>
      <c r="G327" s="64"/>
      <c r="H327" s="64"/>
      <c r="I327" s="64"/>
      <c r="J327" s="64"/>
      <c r="K327" s="64"/>
      <c r="L327" s="6" t="s">
        <v>19</v>
      </c>
      <c r="M327" s="6" t="s">
        <v>19</v>
      </c>
      <c r="N327" s="6" t="s">
        <v>19</v>
      </c>
      <c r="O327" s="64" t="s">
        <v>19</v>
      </c>
      <c r="P327" s="64"/>
      <c r="Q327" s="65" t="s">
        <v>19</v>
      </c>
      <c r="R327" s="65"/>
      <c r="S327" s="65"/>
      <c r="T327" s="65"/>
      <c r="U327" s="65"/>
      <c r="V327" s="65"/>
      <c r="W327" s="65"/>
      <c r="X327" s="64" t="s">
        <v>19</v>
      </c>
      <c r="Y327" s="64"/>
      <c r="Z327" s="64"/>
      <c r="AA327" s="13" t="s">
        <v>19</v>
      </c>
    </row>
    <row r="328" spans="3:27" s="28" customFormat="1" ht="60.75" customHeight="1">
      <c r="C328" s="59" t="s">
        <v>35</v>
      </c>
      <c r="D328" s="59"/>
      <c r="E328" s="59"/>
      <c r="F328" s="59"/>
      <c r="G328" s="59"/>
      <c r="H328" s="59"/>
      <c r="I328" s="59"/>
      <c r="J328" s="59"/>
      <c r="K328" s="59"/>
      <c r="L328" s="7" t="s">
        <v>19</v>
      </c>
      <c r="M328" s="7" t="s">
        <v>19</v>
      </c>
      <c r="N328" s="7" t="s">
        <v>19</v>
      </c>
      <c r="O328" s="59" t="s">
        <v>36</v>
      </c>
      <c r="P328" s="59"/>
      <c r="Q328" s="61" t="s">
        <v>145</v>
      </c>
      <c r="R328" s="61"/>
      <c r="S328" s="61"/>
      <c r="T328" s="61"/>
      <c r="U328" s="61"/>
      <c r="V328" s="61"/>
      <c r="W328" s="61"/>
      <c r="X328" s="59" t="s">
        <v>19</v>
      </c>
      <c r="Y328" s="59"/>
      <c r="Z328" s="59"/>
      <c r="AA328" s="14">
        <v>100000000</v>
      </c>
    </row>
    <row r="329" spans="3:27" s="31" customFormat="1">
      <c r="C329" s="56" t="s">
        <v>553</v>
      </c>
      <c r="D329" s="45"/>
      <c r="E329" s="45"/>
      <c r="F329" s="45"/>
      <c r="G329" s="45"/>
      <c r="H329" s="45"/>
      <c r="I329" s="45"/>
      <c r="J329" s="45"/>
      <c r="K329" s="45"/>
      <c r="L329" s="32"/>
      <c r="M329" s="32"/>
      <c r="N329" s="32"/>
      <c r="O329" s="56" t="s">
        <v>554</v>
      </c>
      <c r="P329" s="45"/>
      <c r="Q329" s="57"/>
      <c r="R329" s="47"/>
      <c r="S329" s="47"/>
      <c r="T329" s="47"/>
      <c r="U329" s="47"/>
      <c r="V329" s="47"/>
      <c r="W329" s="47"/>
      <c r="X329" s="58"/>
      <c r="Y329" s="49"/>
      <c r="Z329" s="49"/>
      <c r="AA329" s="39">
        <f>SUM(AA330)</f>
        <v>236589855</v>
      </c>
    </row>
    <row r="330" spans="3:27" s="31" customFormat="1" ht="28.5" customHeight="1">
      <c r="C330" s="44" t="s">
        <v>555</v>
      </c>
      <c r="D330" s="45"/>
      <c r="E330" s="45"/>
      <c r="F330" s="45"/>
      <c r="G330" s="45"/>
      <c r="H330" s="45"/>
      <c r="I330" s="45"/>
      <c r="J330" s="45"/>
      <c r="K330" s="45"/>
      <c r="L330" s="33">
        <v>1111</v>
      </c>
      <c r="M330" s="33">
        <v>1320</v>
      </c>
      <c r="N330" s="33"/>
      <c r="O330" s="44" t="s">
        <v>556</v>
      </c>
      <c r="P330" s="45"/>
      <c r="Q330" s="46"/>
      <c r="R330" s="47"/>
      <c r="S330" s="47"/>
      <c r="T330" s="47"/>
      <c r="U330" s="47"/>
      <c r="V330" s="47"/>
      <c r="W330" s="47"/>
      <c r="X330" s="48"/>
      <c r="Y330" s="49"/>
      <c r="Z330" s="49"/>
      <c r="AA330" s="34">
        <f>SUM(AA332)</f>
        <v>236589855</v>
      </c>
    </row>
    <row r="331" spans="3:27" s="31" customFormat="1">
      <c r="C331" s="50" t="s">
        <v>34</v>
      </c>
      <c r="D331" s="45"/>
      <c r="E331" s="45"/>
      <c r="F331" s="45"/>
      <c r="G331" s="45"/>
      <c r="H331" s="45"/>
      <c r="I331" s="45"/>
      <c r="J331" s="45"/>
      <c r="K331" s="45"/>
      <c r="L331" s="35"/>
      <c r="M331" s="35"/>
      <c r="N331" s="35"/>
      <c r="O331" s="50"/>
      <c r="P331" s="45"/>
      <c r="Q331" s="51"/>
      <c r="R331" s="47"/>
      <c r="S331" s="47"/>
      <c r="T331" s="47"/>
      <c r="U331" s="47"/>
      <c r="V331" s="47"/>
      <c r="W331" s="47"/>
      <c r="X331" s="52"/>
      <c r="Y331" s="49"/>
      <c r="Z331" s="49"/>
      <c r="AA331" s="36"/>
    </row>
    <row r="332" spans="3:27" s="31" customFormat="1" ht="44.45" customHeight="1">
      <c r="C332" s="53" t="s">
        <v>549</v>
      </c>
      <c r="D332" s="45"/>
      <c r="E332" s="45"/>
      <c r="F332" s="45"/>
      <c r="G332" s="45"/>
      <c r="H332" s="45"/>
      <c r="I332" s="45"/>
      <c r="J332" s="45"/>
      <c r="K332" s="45"/>
      <c r="L332" s="37"/>
      <c r="M332" s="37"/>
      <c r="N332" s="37"/>
      <c r="O332" s="53"/>
      <c r="P332" s="45"/>
      <c r="Q332" s="54" t="s">
        <v>552</v>
      </c>
      <c r="R332" s="47"/>
      <c r="S332" s="47"/>
      <c r="T332" s="47"/>
      <c r="U332" s="47"/>
      <c r="V332" s="47"/>
      <c r="W332" s="47"/>
      <c r="X332" s="55"/>
      <c r="Y332" s="49"/>
      <c r="Z332" s="49"/>
      <c r="AA332" s="38">
        <v>236589855</v>
      </c>
    </row>
    <row r="333" spans="3:27" ht="29.25" customHeight="1">
      <c r="C333" s="76" t="s">
        <v>203</v>
      </c>
      <c r="D333" s="60"/>
      <c r="E333" s="60"/>
      <c r="F333" s="60"/>
      <c r="G333" s="60"/>
      <c r="H333" s="60"/>
      <c r="I333" s="60"/>
      <c r="J333" s="60"/>
      <c r="K333" s="60"/>
      <c r="L333" s="3" t="s">
        <v>19</v>
      </c>
      <c r="M333" s="3" t="s">
        <v>19</v>
      </c>
      <c r="N333" s="3" t="s">
        <v>19</v>
      </c>
      <c r="O333" s="76" t="s">
        <v>19</v>
      </c>
      <c r="P333" s="60"/>
      <c r="Q333" s="77" t="s">
        <v>19</v>
      </c>
      <c r="R333" s="62"/>
      <c r="S333" s="62"/>
      <c r="T333" s="62"/>
      <c r="U333" s="62"/>
      <c r="V333" s="62"/>
      <c r="W333" s="62"/>
      <c r="X333" s="78">
        <f>SUM(AA334,AA338,AA369,AA394,AA401)</f>
        <v>708804094</v>
      </c>
      <c r="Y333" s="60"/>
      <c r="Z333" s="60"/>
      <c r="AA333" s="10" t="s">
        <v>19</v>
      </c>
    </row>
    <row r="334" spans="3:27" s="31" customFormat="1">
      <c r="C334" s="56" t="s">
        <v>548</v>
      </c>
      <c r="D334" s="45"/>
      <c r="E334" s="45"/>
      <c r="F334" s="45"/>
      <c r="G334" s="45"/>
      <c r="H334" s="45"/>
      <c r="I334" s="45"/>
      <c r="J334" s="45"/>
      <c r="K334" s="45"/>
      <c r="L334" s="32"/>
      <c r="M334" s="32"/>
      <c r="N334" s="32"/>
      <c r="O334" s="56" t="s">
        <v>549</v>
      </c>
      <c r="P334" s="45"/>
      <c r="Q334" s="57"/>
      <c r="R334" s="47"/>
      <c r="S334" s="47"/>
      <c r="T334" s="47"/>
      <c r="U334" s="47"/>
      <c r="V334" s="47"/>
      <c r="W334" s="47"/>
      <c r="X334" s="58"/>
      <c r="Y334" s="49"/>
      <c r="Z334" s="49"/>
      <c r="AA334" s="39">
        <f>SUM(AA335)</f>
        <v>542944399</v>
      </c>
    </row>
    <row r="335" spans="3:27" s="31" customFormat="1" ht="28.5" customHeight="1">
      <c r="C335" s="44" t="s">
        <v>550</v>
      </c>
      <c r="D335" s="45"/>
      <c r="E335" s="45"/>
      <c r="F335" s="45"/>
      <c r="G335" s="45"/>
      <c r="H335" s="45"/>
      <c r="I335" s="45"/>
      <c r="J335" s="45"/>
      <c r="K335" s="45"/>
      <c r="L335" s="33">
        <v>1111</v>
      </c>
      <c r="M335" s="33">
        <v>1320</v>
      </c>
      <c r="N335" s="33"/>
      <c r="O335" s="44" t="s">
        <v>551</v>
      </c>
      <c r="P335" s="45"/>
      <c r="Q335" s="46"/>
      <c r="R335" s="47"/>
      <c r="S335" s="47"/>
      <c r="T335" s="47"/>
      <c r="U335" s="47"/>
      <c r="V335" s="47"/>
      <c r="W335" s="47"/>
      <c r="X335" s="48"/>
      <c r="Y335" s="49"/>
      <c r="Z335" s="49"/>
      <c r="AA335" s="34">
        <f>SUM(AA337)</f>
        <v>542944399</v>
      </c>
    </row>
    <row r="336" spans="3:27" s="31" customFormat="1">
      <c r="C336" s="50" t="s">
        <v>34</v>
      </c>
      <c r="D336" s="45"/>
      <c r="E336" s="45"/>
      <c r="F336" s="45"/>
      <c r="G336" s="45"/>
      <c r="H336" s="45"/>
      <c r="I336" s="45"/>
      <c r="J336" s="45"/>
      <c r="K336" s="45"/>
      <c r="L336" s="35"/>
      <c r="M336" s="35"/>
      <c r="N336" s="35"/>
      <c r="O336" s="50"/>
      <c r="P336" s="45"/>
      <c r="Q336" s="51"/>
      <c r="R336" s="47"/>
      <c r="S336" s="47"/>
      <c r="T336" s="47"/>
      <c r="U336" s="47"/>
      <c r="V336" s="47"/>
      <c r="W336" s="47"/>
      <c r="X336" s="52"/>
      <c r="Y336" s="49"/>
      <c r="Z336" s="49"/>
      <c r="AA336" s="36"/>
    </row>
    <row r="337" spans="3:27" s="31" customFormat="1" ht="44.45" customHeight="1">
      <c r="C337" s="53" t="s">
        <v>549</v>
      </c>
      <c r="D337" s="45"/>
      <c r="E337" s="45"/>
      <c r="F337" s="45"/>
      <c r="G337" s="45"/>
      <c r="H337" s="45"/>
      <c r="I337" s="45"/>
      <c r="J337" s="45"/>
      <c r="K337" s="45"/>
      <c r="L337" s="37"/>
      <c r="M337" s="37"/>
      <c r="N337" s="37"/>
      <c r="O337" s="53"/>
      <c r="P337" s="45"/>
      <c r="Q337" s="54" t="s">
        <v>552</v>
      </c>
      <c r="R337" s="47"/>
      <c r="S337" s="47"/>
      <c r="T337" s="47"/>
      <c r="U337" s="47"/>
      <c r="V337" s="47"/>
      <c r="W337" s="47"/>
      <c r="X337" s="55"/>
      <c r="Y337" s="49"/>
      <c r="Z337" s="49"/>
      <c r="AA337" s="38">
        <f>431106784+111837615</f>
        <v>542944399</v>
      </c>
    </row>
    <row r="338" spans="3:27">
      <c r="C338" s="66" t="s">
        <v>30</v>
      </c>
      <c r="D338" s="60"/>
      <c r="E338" s="60"/>
      <c r="F338" s="60"/>
      <c r="G338" s="60"/>
      <c r="H338" s="60"/>
      <c r="I338" s="60"/>
      <c r="J338" s="60"/>
      <c r="K338" s="60"/>
      <c r="L338" s="4" t="s">
        <v>19</v>
      </c>
      <c r="M338" s="4" t="s">
        <v>19</v>
      </c>
      <c r="N338" s="4" t="s">
        <v>19</v>
      </c>
      <c r="O338" s="66" t="s">
        <v>31</v>
      </c>
      <c r="P338" s="60"/>
      <c r="Q338" s="67" t="s">
        <v>19</v>
      </c>
      <c r="R338" s="62"/>
      <c r="S338" s="62"/>
      <c r="T338" s="62"/>
      <c r="U338" s="62"/>
      <c r="V338" s="62"/>
      <c r="W338" s="62"/>
      <c r="X338" s="66" t="s">
        <v>19</v>
      </c>
      <c r="Y338" s="60"/>
      <c r="Z338" s="60"/>
      <c r="AA338" s="11">
        <v>105935400</v>
      </c>
    </row>
    <row r="339" spans="3:27">
      <c r="C339" s="68" t="s">
        <v>32</v>
      </c>
      <c r="D339" s="60"/>
      <c r="E339" s="60"/>
      <c r="F339" s="60"/>
      <c r="G339" s="60"/>
      <c r="H339" s="60"/>
      <c r="I339" s="60"/>
      <c r="J339" s="60"/>
      <c r="K339" s="60"/>
      <c r="L339" s="5">
        <v>1120</v>
      </c>
      <c r="M339" s="5">
        <v>1320</v>
      </c>
      <c r="N339" s="5"/>
      <c r="O339" s="68" t="s">
        <v>33</v>
      </c>
      <c r="P339" s="60"/>
      <c r="Q339" s="69" t="s">
        <v>19</v>
      </c>
      <c r="R339" s="62"/>
      <c r="S339" s="62"/>
      <c r="T339" s="62"/>
      <c r="U339" s="62"/>
      <c r="V339" s="62"/>
      <c r="W339" s="62"/>
      <c r="X339" s="68" t="s">
        <v>19</v>
      </c>
      <c r="Y339" s="60"/>
      <c r="Z339" s="60"/>
      <c r="AA339" s="12">
        <v>100000000</v>
      </c>
    </row>
    <row r="340" spans="3:27">
      <c r="C340" s="64" t="s">
        <v>34</v>
      </c>
      <c r="D340" s="60"/>
      <c r="E340" s="60"/>
      <c r="F340" s="60"/>
      <c r="G340" s="60"/>
      <c r="H340" s="60"/>
      <c r="I340" s="60"/>
      <c r="J340" s="60"/>
      <c r="K340" s="60"/>
      <c r="L340" s="6" t="s">
        <v>19</v>
      </c>
      <c r="M340" s="6" t="s">
        <v>19</v>
      </c>
      <c r="N340" s="6" t="s">
        <v>19</v>
      </c>
      <c r="O340" s="64" t="s">
        <v>19</v>
      </c>
      <c r="P340" s="60"/>
      <c r="Q340" s="65" t="s">
        <v>19</v>
      </c>
      <c r="R340" s="62"/>
      <c r="S340" s="62"/>
      <c r="T340" s="62"/>
      <c r="U340" s="62"/>
      <c r="V340" s="62"/>
      <c r="W340" s="62"/>
      <c r="X340" s="64" t="s">
        <v>19</v>
      </c>
      <c r="Y340" s="60"/>
      <c r="Z340" s="60"/>
      <c r="AA340" s="13" t="s">
        <v>19</v>
      </c>
    </row>
    <row r="341" spans="3:27" ht="67.5" customHeight="1">
      <c r="C341" s="59" t="s">
        <v>35</v>
      </c>
      <c r="D341" s="60"/>
      <c r="E341" s="60"/>
      <c r="F341" s="60"/>
      <c r="G341" s="60"/>
      <c r="H341" s="60"/>
      <c r="I341" s="60"/>
      <c r="J341" s="60"/>
      <c r="K341" s="60"/>
      <c r="L341" s="7" t="s">
        <v>19</v>
      </c>
      <c r="M341" s="7" t="s">
        <v>19</v>
      </c>
      <c r="N341" s="7" t="s">
        <v>19</v>
      </c>
      <c r="O341" s="59" t="s">
        <v>36</v>
      </c>
      <c r="P341" s="60"/>
      <c r="Q341" s="61" t="s">
        <v>145</v>
      </c>
      <c r="R341" s="62"/>
      <c r="S341" s="62"/>
      <c r="T341" s="62"/>
      <c r="U341" s="62"/>
      <c r="V341" s="62"/>
      <c r="W341" s="62"/>
      <c r="X341" s="59" t="s">
        <v>19</v>
      </c>
      <c r="Y341" s="60"/>
      <c r="Z341" s="60"/>
      <c r="AA341" s="14">
        <v>100000000</v>
      </c>
    </row>
    <row r="342" spans="3:27">
      <c r="C342" s="68" t="s">
        <v>204</v>
      </c>
      <c r="D342" s="60"/>
      <c r="E342" s="60"/>
      <c r="F342" s="60"/>
      <c r="G342" s="60"/>
      <c r="H342" s="60"/>
      <c r="I342" s="60"/>
      <c r="J342" s="60"/>
      <c r="K342" s="60"/>
      <c r="L342" s="5">
        <v>1120</v>
      </c>
      <c r="M342" s="5">
        <v>1320</v>
      </c>
      <c r="N342" s="5"/>
      <c r="O342" s="68" t="s">
        <v>205</v>
      </c>
      <c r="P342" s="60"/>
      <c r="Q342" s="69" t="s">
        <v>19</v>
      </c>
      <c r="R342" s="62"/>
      <c r="S342" s="62"/>
      <c r="T342" s="62"/>
      <c r="U342" s="62"/>
      <c r="V342" s="62"/>
      <c r="W342" s="62"/>
      <c r="X342" s="68" t="s">
        <v>19</v>
      </c>
      <c r="Y342" s="60"/>
      <c r="Z342" s="60"/>
      <c r="AA342" s="12">
        <v>22154</v>
      </c>
    </row>
    <row r="343" spans="3:27">
      <c r="C343" s="64" t="s">
        <v>34</v>
      </c>
      <c r="D343" s="60"/>
      <c r="E343" s="60"/>
      <c r="F343" s="60"/>
      <c r="G343" s="60"/>
      <c r="H343" s="60"/>
      <c r="I343" s="60"/>
      <c r="J343" s="60"/>
      <c r="K343" s="60"/>
      <c r="L343" s="6" t="s">
        <v>19</v>
      </c>
      <c r="M343" s="6" t="s">
        <v>19</v>
      </c>
      <c r="N343" s="6" t="s">
        <v>19</v>
      </c>
      <c r="O343" s="64" t="s">
        <v>19</v>
      </c>
      <c r="P343" s="60"/>
      <c r="Q343" s="65" t="s">
        <v>19</v>
      </c>
      <c r="R343" s="62"/>
      <c r="S343" s="62"/>
      <c r="T343" s="62"/>
      <c r="U343" s="62"/>
      <c r="V343" s="62"/>
      <c r="W343" s="62"/>
      <c r="X343" s="64" t="s">
        <v>19</v>
      </c>
      <c r="Y343" s="60"/>
      <c r="Z343" s="60"/>
      <c r="AA343" s="13" t="s">
        <v>19</v>
      </c>
    </row>
    <row r="344" spans="3:27" ht="33" customHeight="1">
      <c r="C344" s="59" t="s">
        <v>206</v>
      </c>
      <c r="D344" s="60"/>
      <c r="E344" s="60"/>
      <c r="F344" s="60"/>
      <c r="G344" s="60"/>
      <c r="H344" s="60"/>
      <c r="I344" s="60"/>
      <c r="J344" s="60"/>
      <c r="K344" s="60"/>
      <c r="L344" s="7" t="s">
        <v>19</v>
      </c>
      <c r="M344" s="7" t="s">
        <v>19</v>
      </c>
      <c r="N344" s="7" t="s">
        <v>19</v>
      </c>
      <c r="O344" s="59" t="s">
        <v>207</v>
      </c>
      <c r="P344" s="60"/>
      <c r="Q344" s="63" t="s">
        <v>419</v>
      </c>
      <c r="R344" s="62"/>
      <c r="S344" s="62"/>
      <c r="T344" s="62"/>
      <c r="U344" s="62"/>
      <c r="V344" s="62"/>
      <c r="W344" s="62"/>
      <c r="X344" s="59" t="s">
        <v>19</v>
      </c>
      <c r="Y344" s="60"/>
      <c r="Z344" s="60"/>
      <c r="AA344" s="14">
        <v>22154</v>
      </c>
    </row>
    <row r="345" spans="3:27">
      <c r="C345" s="68" t="s">
        <v>41</v>
      </c>
      <c r="D345" s="60"/>
      <c r="E345" s="60"/>
      <c r="F345" s="60"/>
      <c r="G345" s="60"/>
      <c r="H345" s="60"/>
      <c r="I345" s="60"/>
      <c r="J345" s="60"/>
      <c r="K345" s="60"/>
      <c r="L345" s="5">
        <v>1120</v>
      </c>
      <c r="M345" s="5">
        <v>1320</v>
      </c>
      <c r="N345" s="5"/>
      <c r="O345" s="68" t="s">
        <v>42</v>
      </c>
      <c r="P345" s="60"/>
      <c r="Q345" s="69" t="s">
        <v>19</v>
      </c>
      <c r="R345" s="62"/>
      <c r="S345" s="62"/>
      <c r="T345" s="62"/>
      <c r="U345" s="62"/>
      <c r="V345" s="62"/>
      <c r="W345" s="62"/>
      <c r="X345" s="68" t="s">
        <v>19</v>
      </c>
      <c r="Y345" s="60"/>
      <c r="Z345" s="60"/>
      <c r="AA345" s="12">
        <v>125000</v>
      </c>
    </row>
    <row r="346" spans="3:27">
      <c r="C346" s="64" t="s">
        <v>34</v>
      </c>
      <c r="D346" s="60"/>
      <c r="E346" s="60"/>
      <c r="F346" s="60"/>
      <c r="G346" s="60"/>
      <c r="H346" s="60"/>
      <c r="I346" s="60"/>
      <c r="J346" s="60"/>
      <c r="K346" s="60"/>
      <c r="L346" s="6" t="s">
        <v>19</v>
      </c>
      <c r="M346" s="6" t="s">
        <v>19</v>
      </c>
      <c r="N346" s="6" t="s">
        <v>19</v>
      </c>
      <c r="O346" s="64" t="s">
        <v>19</v>
      </c>
      <c r="P346" s="60"/>
      <c r="Q346" s="65" t="s">
        <v>19</v>
      </c>
      <c r="R346" s="62"/>
      <c r="S346" s="62"/>
      <c r="T346" s="62"/>
      <c r="U346" s="62"/>
      <c r="V346" s="62"/>
      <c r="W346" s="62"/>
      <c r="X346" s="64" t="s">
        <v>19</v>
      </c>
      <c r="Y346" s="60"/>
      <c r="Z346" s="60"/>
      <c r="AA346" s="13" t="s">
        <v>19</v>
      </c>
    </row>
    <row r="347" spans="3:27" ht="40.5" customHeight="1">
      <c r="C347" s="59" t="s">
        <v>206</v>
      </c>
      <c r="D347" s="60"/>
      <c r="E347" s="60"/>
      <c r="F347" s="60"/>
      <c r="G347" s="60"/>
      <c r="H347" s="60"/>
      <c r="I347" s="60"/>
      <c r="J347" s="60"/>
      <c r="K347" s="60"/>
      <c r="L347" s="7" t="s">
        <v>19</v>
      </c>
      <c r="M347" s="7" t="s">
        <v>19</v>
      </c>
      <c r="N347" s="7" t="s">
        <v>19</v>
      </c>
      <c r="O347" s="59" t="s">
        <v>207</v>
      </c>
      <c r="P347" s="60"/>
      <c r="Q347" s="63" t="s">
        <v>419</v>
      </c>
      <c r="R347" s="62"/>
      <c r="S347" s="62"/>
      <c r="T347" s="62"/>
      <c r="U347" s="62"/>
      <c r="V347" s="62"/>
      <c r="W347" s="62"/>
      <c r="X347" s="59" t="s">
        <v>19</v>
      </c>
      <c r="Y347" s="60"/>
      <c r="Z347" s="60"/>
      <c r="AA347" s="14">
        <v>125000</v>
      </c>
    </row>
    <row r="348" spans="3:27">
      <c r="C348" s="68" t="s">
        <v>208</v>
      </c>
      <c r="D348" s="60"/>
      <c r="E348" s="60"/>
      <c r="F348" s="60"/>
      <c r="G348" s="60"/>
      <c r="H348" s="60"/>
      <c r="I348" s="60"/>
      <c r="J348" s="60"/>
      <c r="K348" s="60"/>
      <c r="L348" s="5">
        <v>1120</v>
      </c>
      <c r="M348" s="5">
        <v>1320</v>
      </c>
      <c r="N348" s="5"/>
      <c r="O348" s="68" t="s">
        <v>209</v>
      </c>
      <c r="P348" s="60"/>
      <c r="Q348" s="69" t="s">
        <v>19</v>
      </c>
      <c r="R348" s="62"/>
      <c r="S348" s="62"/>
      <c r="T348" s="62"/>
      <c r="U348" s="62"/>
      <c r="V348" s="62"/>
      <c r="W348" s="62"/>
      <c r="X348" s="68" t="s">
        <v>19</v>
      </c>
      <c r="Y348" s="60"/>
      <c r="Z348" s="60"/>
      <c r="AA348" s="12">
        <v>3156296</v>
      </c>
    </row>
    <row r="349" spans="3:27">
      <c r="C349" s="64" t="s">
        <v>34</v>
      </c>
      <c r="D349" s="60"/>
      <c r="E349" s="60"/>
      <c r="F349" s="60"/>
      <c r="G349" s="60"/>
      <c r="H349" s="60"/>
      <c r="I349" s="60"/>
      <c r="J349" s="60"/>
      <c r="K349" s="60"/>
      <c r="L349" s="6" t="s">
        <v>19</v>
      </c>
      <c r="M349" s="6" t="s">
        <v>19</v>
      </c>
      <c r="N349" s="6" t="s">
        <v>19</v>
      </c>
      <c r="O349" s="64" t="s">
        <v>19</v>
      </c>
      <c r="P349" s="60"/>
      <c r="Q349" s="65" t="s">
        <v>19</v>
      </c>
      <c r="R349" s="62"/>
      <c r="S349" s="62"/>
      <c r="T349" s="62"/>
      <c r="U349" s="62"/>
      <c r="V349" s="62"/>
      <c r="W349" s="62"/>
      <c r="X349" s="64" t="s">
        <v>19</v>
      </c>
      <c r="Y349" s="60"/>
      <c r="Z349" s="60"/>
      <c r="AA349" s="13" t="s">
        <v>19</v>
      </c>
    </row>
    <row r="350" spans="3:27" ht="39.75" customHeight="1">
      <c r="C350" s="59" t="s">
        <v>206</v>
      </c>
      <c r="D350" s="60"/>
      <c r="E350" s="60"/>
      <c r="F350" s="60"/>
      <c r="G350" s="60"/>
      <c r="H350" s="60"/>
      <c r="I350" s="60"/>
      <c r="J350" s="60"/>
      <c r="K350" s="60"/>
      <c r="L350" s="7" t="s">
        <v>19</v>
      </c>
      <c r="M350" s="7" t="s">
        <v>19</v>
      </c>
      <c r="N350" s="7" t="s">
        <v>19</v>
      </c>
      <c r="O350" s="59" t="s">
        <v>207</v>
      </c>
      <c r="P350" s="60"/>
      <c r="Q350" s="63" t="s">
        <v>420</v>
      </c>
      <c r="R350" s="62"/>
      <c r="S350" s="62"/>
      <c r="T350" s="62"/>
      <c r="U350" s="62"/>
      <c r="V350" s="62"/>
      <c r="W350" s="62"/>
      <c r="X350" s="59" t="s">
        <v>19</v>
      </c>
      <c r="Y350" s="60"/>
      <c r="Z350" s="60"/>
      <c r="AA350" s="14">
        <v>3156296</v>
      </c>
    </row>
    <row r="351" spans="3:27">
      <c r="C351" s="68" t="s">
        <v>210</v>
      </c>
      <c r="D351" s="60"/>
      <c r="E351" s="60"/>
      <c r="F351" s="60"/>
      <c r="G351" s="60"/>
      <c r="H351" s="60"/>
      <c r="I351" s="60"/>
      <c r="J351" s="60"/>
      <c r="K351" s="60"/>
      <c r="L351" s="5">
        <v>1120</v>
      </c>
      <c r="M351" s="5">
        <v>1320</v>
      </c>
      <c r="N351" s="5" t="s">
        <v>62</v>
      </c>
      <c r="O351" s="68" t="s">
        <v>211</v>
      </c>
      <c r="P351" s="60"/>
      <c r="Q351" s="69" t="s">
        <v>19</v>
      </c>
      <c r="R351" s="62"/>
      <c r="S351" s="62"/>
      <c r="T351" s="62"/>
      <c r="U351" s="62"/>
      <c r="V351" s="62"/>
      <c r="W351" s="62"/>
      <c r="X351" s="68" t="s">
        <v>19</v>
      </c>
      <c r="Y351" s="60"/>
      <c r="Z351" s="60"/>
      <c r="AA351" s="12">
        <v>27846</v>
      </c>
    </row>
    <row r="352" spans="3:27">
      <c r="C352" s="64" t="s">
        <v>34</v>
      </c>
      <c r="D352" s="60"/>
      <c r="E352" s="60"/>
      <c r="F352" s="60"/>
      <c r="G352" s="60"/>
      <c r="H352" s="60"/>
      <c r="I352" s="60"/>
      <c r="J352" s="60"/>
      <c r="K352" s="60"/>
      <c r="L352" s="6" t="s">
        <v>19</v>
      </c>
      <c r="M352" s="6" t="s">
        <v>19</v>
      </c>
      <c r="N352" s="6" t="s">
        <v>19</v>
      </c>
      <c r="O352" s="64" t="s">
        <v>19</v>
      </c>
      <c r="P352" s="60"/>
      <c r="Q352" s="65" t="s">
        <v>19</v>
      </c>
      <c r="R352" s="62"/>
      <c r="S352" s="62"/>
      <c r="T352" s="62"/>
      <c r="U352" s="62"/>
      <c r="V352" s="62"/>
      <c r="W352" s="62"/>
      <c r="X352" s="64" t="s">
        <v>19</v>
      </c>
      <c r="Y352" s="60"/>
      <c r="Z352" s="60"/>
      <c r="AA352" s="13" t="s">
        <v>19</v>
      </c>
    </row>
    <row r="353" spans="3:27" ht="43.5" customHeight="1">
      <c r="C353" s="59" t="s">
        <v>206</v>
      </c>
      <c r="D353" s="60"/>
      <c r="E353" s="60"/>
      <c r="F353" s="60"/>
      <c r="G353" s="60"/>
      <c r="H353" s="60"/>
      <c r="I353" s="60"/>
      <c r="J353" s="60"/>
      <c r="K353" s="60"/>
      <c r="L353" s="7" t="s">
        <v>19</v>
      </c>
      <c r="M353" s="7" t="s">
        <v>19</v>
      </c>
      <c r="N353" s="7" t="s">
        <v>19</v>
      </c>
      <c r="O353" s="59" t="s">
        <v>207</v>
      </c>
      <c r="P353" s="60"/>
      <c r="Q353" s="63" t="s">
        <v>421</v>
      </c>
      <c r="R353" s="62"/>
      <c r="S353" s="62"/>
      <c r="T353" s="62"/>
      <c r="U353" s="62"/>
      <c r="V353" s="62"/>
      <c r="W353" s="62"/>
      <c r="X353" s="59" t="s">
        <v>19</v>
      </c>
      <c r="Y353" s="60"/>
      <c r="Z353" s="60"/>
      <c r="AA353" s="14">
        <v>27846</v>
      </c>
    </row>
    <row r="354" spans="3:27">
      <c r="C354" s="68" t="s">
        <v>148</v>
      </c>
      <c r="D354" s="60"/>
      <c r="E354" s="60"/>
      <c r="F354" s="60"/>
      <c r="G354" s="60"/>
      <c r="H354" s="60"/>
      <c r="I354" s="60"/>
      <c r="J354" s="60"/>
      <c r="K354" s="60"/>
      <c r="L354" s="5">
        <v>1120</v>
      </c>
      <c r="M354" s="5">
        <v>1320</v>
      </c>
      <c r="N354" s="5"/>
      <c r="O354" s="68" t="s">
        <v>149</v>
      </c>
      <c r="P354" s="60"/>
      <c r="Q354" s="69" t="s">
        <v>19</v>
      </c>
      <c r="R354" s="62"/>
      <c r="S354" s="62"/>
      <c r="T354" s="62"/>
      <c r="U354" s="62"/>
      <c r="V354" s="62"/>
      <c r="W354" s="62"/>
      <c r="X354" s="68" t="s">
        <v>19</v>
      </c>
      <c r="Y354" s="60"/>
      <c r="Z354" s="60"/>
      <c r="AA354" s="12">
        <v>400000</v>
      </c>
    </row>
    <row r="355" spans="3:27">
      <c r="C355" s="64" t="s">
        <v>34</v>
      </c>
      <c r="D355" s="60"/>
      <c r="E355" s="60"/>
      <c r="F355" s="60"/>
      <c r="G355" s="60"/>
      <c r="H355" s="60"/>
      <c r="I355" s="60"/>
      <c r="J355" s="60"/>
      <c r="K355" s="60"/>
      <c r="L355" s="6" t="s">
        <v>19</v>
      </c>
      <c r="M355" s="6" t="s">
        <v>19</v>
      </c>
      <c r="N355" s="6" t="s">
        <v>19</v>
      </c>
      <c r="O355" s="64" t="s">
        <v>19</v>
      </c>
      <c r="P355" s="60"/>
      <c r="Q355" s="65" t="s">
        <v>19</v>
      </c>
      <c r="R355" s="62"/>
      <c r="S355" s="62"/>
      <c r="T355" s="62"/>
      <c r="U355" s="62"/>
      <c r="V355" s="62"/>
      <c r="W355" s="62"/>
      <c r="X355" s="64" t="s">
        <v>19</v>
      </c>
      <c r="Y355" s="60"/>
      <c r="Z355" s="60"/>
      <c r="AA355" s="13" t="s">
        <v>19</v>
      </c>
    </row>
    <row r="356" spans="3:27" ht="46.5" customHeight="1">
      <c r="C356" s="59" t="s">
        <v>206</v>
      </c>
      <c r="D356" s="60"/>
      <c r="E356" s="60"/>
      <c r="F356" s="60"/>
      <c r="G356" s="60"/>
      <c r="H356" s="60"/>
      <c r="I356" s="60"/>
      <c r="J356" s="60"/>
      <c r="K356" s="60"/>
      <c r="L356" s="7" t="s">
        <v>19</v>
      </c>
      <c r="M356" s="7" t="s">
        <v>19</v>
      </c>
      <c r="N356" s="7" t="s">
        <v>19</v>
      </c>
      <c r="O356" s="59" t="s">
        <v>207</v>
      </c>
      <c r="P356" s="60"/>
      <c r="Q356" s="63" t="s">
        <v>422</v>
      </c>
      <c r="R356" s="62"/>
      <c r="S356" s="62"/>
      <c r="T356" s="62"/>
      <c r="U356" s="62"/>
      <c r="V356" s="62"/>
      <c r="W356" s="62"/>
      <c r="X356" s="59" t="s">
        <v>19</v>
      </c>
      <c r="Y356" s="60"/>
      <c r="Z356" s="60"/>
      <c r="AA356" s="14">
        <v>400000</v>
      </c>
    </row>
    <row r="357" spans="3:27">
      <c r="C357" s="68" t="s">
        <v>61</v>
      </c>
      <c r="D357" s="60"/>
      <c r="E357" s="60"/>
      <c r="F357" s="60"/>
      <c r="G357" s="60"/>
      <c r="H357" s="60"/>
      <c r="I357" s="60"/>
      <c r="J357" s="60"/>
      <c r="K357" s="60"/>
      <c r="L357" s="5">
        <v>1120</v>
      </c>
      <c r="M357" s="5">
        <v>1320</v>
      </c>
      <c r="N357" s="5" t="s">
        <v>62</v>
      </c>
      <c r="O357" s="68" t="s">
        <v>63</v>
      </c>
      <c r="P357" s="60"/>
      <c r="Q357" s="69" t="s">
        <v>19</v>
      </c>
      <c r="R357" s="62"/>
      <c r="S357" s="62"/>
      <c r="T357" s="62"/>
      <c r="U357" s="62"/>
      <c r="V357" s="62"/>
      <c r="W357" s="62"/>
      <c r="X357" s="68" t="s">
        <v>19</v>
      </c>
      <c r="Y357" s="60"/>
      <c r="Z357" s="60"/>
      <c r="AA357" s="12">
        <v>75000</v>
      </c>
    </row>
    <row r="358" spans="3:27">
      <c r="C358" s="64" t="s">
        <v>34</v>
      </c>
      <c r="D358" s="60"/>
      <c r="E358" s="60"/>
      <c r="F358" s="60"/>
      <c r="G358" s="60"/>
      <c r="H358" s="60"/>
      <c r="I358" s="60"/>
      <c r="J358" s="60"/>
      <c r="K358" s="60"/>
      <c r="L358" s="6" t="s">
        <v>19</v>
      </c>
      <c r="M358" s="6" t="s">
        <v>19</v>
      </c>
      <c r="N358" s="6" t="s">
        <v>19</v>
      </c>
      <c r="O358" s="64" t="s">
        <v>19</v>
      </c>
      <c r="P358" s="60"/>
      <c r="Q358" s="65" t="s">
        <v>19</v>
      </c>
      <c r="R358" s="62"/>
      <c r="S358" s="62"/>
      <c r="T358" s="62"/>
      <c r="U358" s="62"/>
      <c r="V358" s="62"/>
      <c r="W358" s="62"/>
      <c r="X358" s="64" t="s">
        <v>19</v>
      </c>
      <c r="Y358" s="60"/>
      <c r="Z358" s="60"/>
      <c r="AA358" s="13" t="s">
        <v>19</v>
      </c>
    </row>
    <row r="359" spans="3:27" ht="40.5" customHeight="1">
      <c r="C359" s="59" t="s">
        <v>206</v>
      </c>
      <c r="D359" s="60"/>
      <c r="E359" s="60"/>
      <c r="F359" s="60"/>
      <c r="G359" s="60"/>
      <c r="H359" s="60"/>
      <c r="I359" s="60"/>
      <c r="J359" s="60"/>
      <c r="K359" s="60"/>
      <c r="L359" s="7" t="s">
        <v>19</v>
      </c>
      <c r="M359" s="7" t="s">
        <v>19</v>
      </c>
      <c r="N359" s="7" t="s">
        <v>19</v>
      </c>
      <c r="O359" s="59" t="s">
        <v>207</v>
      </c>
      <c r="P359" s="60"/>
      <c r="Q359" s="63" t="s">
        <v>423</v>
      </c>
      <c r="R359" s="62"/>
      <c r="S359" s="62"/>
      <c r="T359" s="62"/>
      <c r="U359" s="62"/>
      <c r="V359" s="62"/>
      <c r="W359" s="62"/>
      <c r="X359" s="59" t="s">
        <v>19</v>
      </c>
      <c r="Y359" s="60"/>
      <c r="Z359" s="60"/>
      <c r="AA359" s="14">
        <v>75000</v>
      </c>
    </row>
    <row r="360" spans="3:27">
      <c r="C360" s="68" t="s">
        <v>212</v>
      </c>
      <c r="D360" s="60"/>
      <c r="E360" s="60"/>
      <c r="F360" s="60"/>
      <c r="G360" s="60"/>
      <c r="H360" s="60"/>
      <c r="I360" s="60"/>
      <c r="J360" s="60"/>
      <c r="K360" s="60"/>
      <c r="L360" s="5">
        <v>1120</v>
      </c>
      <c r="M360" s="5">
        <v>1320</v>
      </c>
      <c r="N360" s="5"/>
      <c r="O360" s="68" t="s">
        <v>213</v>
      </c>
      <c r="P360" s="60"/>
      <c r="Q360" s="69" t="s">
        <v>19</v>
      </c>
      <c r="R360" s="62"/>
      <c r="S360" s="62"/>
      <c r="T360" s="62"/>
      <c r="U360" s="62"/>
      <c r="V360" s="62"/>
      <c r="W360" s="62"/>
      <c r="X360" s="68" t="s">
        <v>19</v>
      </c>
      <c r="Y360" s="60"/>
      <c r="Z360" s="60"/>
      <c r="AA360" s="12">
        <v>207994</v>
      </c>
    </row>
    <row r="361" spans="3:27">
      <c r="C361" s="64" t="s">
        <v>34</v>
      </c>
      <c r="D361" s="60"/>
      <c r="E361" s="60"/>
      <c r="F361" s="60"/>
      <c r="G361" s="60"/>
      <c r="H361" s="60"/>
      <c r="I361" s="60"/>
      <c r="J361" s="60"/>
      <c r="K361" s="60"/>
      <c r="L361" s="6" t="s">
        <v>19</v>
      </c>
      <c r="M361" s="6" t="s">
        <v>19</v>
      </c>
      <c r="N361" s="6" t="s">
        <v>19</v>
      </c>
      <c r="O361" s="64" t="s">
        <v>19</v>
      </c>
      <c r="P361" s="60"/>
      <c r="Q361" s="65" t="s">
        <v>19</v>
      </c>
      <c r="R361" s="62"/>
      <c r="S361" s="62"/>
      <c r="T361" s="62"/>
      <c r="U361" s="62"/>
      <c r="V361" s="62"/>
      <c r="W361" s="62"/>
      <c r="X361" s="64" t="s">
        <v>19</v>
      </c>
      <c r="Y361" s="60"/>
      <c r="Z361" s="60"/>
      <c r="AA361" s="13" t="s">
        <v>19</v>
      </c>
    </row>
    <row r="362" spans="3:27" ht="49.5" customHeight="1">
      <c r="C362" s="59" t="s">
        <v>206</v>
      </c>
      <c r="D362" s="60"/>
      <c r="E362" s="60"/>
      <c r="F362" s="60"/>
      <c r="G362" s="60"/>
      <c r="H362" s="60"/>
      <c r="I362" s="60"/>
      <c r="J362" s="60"/>
      <c r="K362" s="60"/>
      <c r="L362" s="7" t="s">
        <v>19</v>
      </c>
      <c r="M362" s="7" t="s">
        <v>19</v>
      </c>
      <c r="N362" s="7" t="s">
        <v>19</v>
      </c>
      <c r="O362" s="59" t="s">
        <v>207</v>
      </c>
      <c r="P362" s="60"/>
      <c r="Q362" s="63" t="s">
        <v>424</v>
      </c>
      <c r="R362" s="62"/>
      <c r="S362" s="62"/>
      <c r="T362" s="62"/>
      <c r="U362" s="62"/>
      <c r="V362" s="62"/>
      <c r="W362" s="62"/>
      <c r="X362" s="59" t="s">
        <v>19</v>
      </c>
      <c r="Y362" s="60"/>
      <c r="Z362" s="60"/>
      <c r="AA362" s="14">
        <v>207994</v>
      </c>
    </row>
    <row r="363" spans="3:27">
      <c r="C363" s="68" t="s">
        <v>64</v>
      </c>
      <c r="D363" s="60"/>
      <c r="E363" s="60"/>
      <c r="F363" s="60"/>
      <c r="G363" s="60"/>
      <c r="H363" s="60"/>
      <c r="I363" s="60"/>
      <c r="J363" s="60"/>
      <c r="K363" s="60"/>
      <c r="L363" s="5">
        <v>1120</v>
      </c>
      <c r="M363" s="5">
        <v>1320</v>
      </c>
      <c r="N363" s="5"/>
      <c r="O363" s="68" t="s">
        <v>65</v>
      </c>
      <c r="P363" s="60"/>
      <c r="Q363" s="69" t="s">
        <v>19</v>
      </c>
      <c r="R363" s="62"/>
      <c r="S363" s="62"/>
      <c r="T363" s="62"/>
      <c r="U363" s="62"/>
      <c r="V363" s="62"/>
      <c r="W363" s="62"/>
      <c r="X363" s="68" t="s">
        <v>19</v>
      </c>
      <c r="Y363" s="60"/>
      <c r="Z363" s="60"/>
      <c r="AA363" s="12">
        <v>470710</v>
      </c>
    </row>
    <row r="364" spans="3:27">
      <c r="C364" s="64" t="s">
        <v>34</v>
      </c>
      <c r="D364" s="60"/>
      <c r="E364" s="60"/>
      <c r="F364" s="60"/>
      <c r="G364" s="60"/>
      <c r="H364" s="60"/>
      <c r="I364" s="60"/>
      <c r="J364" s="60"/>
      <c r="K364" s="60"/>
      <c r="L364" s="6" t="s">
        <v>19</v>
      </c>
      <c r="M364" s="6" t="s">
        <v>19</v>
      </c>
      <c r="N364" s="6" t="s">
        <v>19</v>
      </c>
      <c r="O364" s="64" t="s">
        <v>19</v>
      </c>
      <c r="P364" s="60"/>
      <c r="Q364" s="65" t="s">
        <v>19</v>
      </c>
      <c r="R364" s="62"/>
      <c r="S364" s="62"/>
      <c r="T364" s="62"/>
      <c r="U364" s="62"/>
      <c r="V364" s="62"/>
      <c r="W364" s="62"/>
      <c r="X364" s="64" t="s">
        <v>19</v>
      </c>
      <c r="Y364" s="60"/>
      <c r="Z364" s="60"/>
      <c r="AA364" s="13" t="s">
        <v>19</v>
      </c>
    </row>
    <row r="365" spans="3:27" ht="45" customHeight="1">
      <c r="C365" s="59" t="s">
        <v>206</v>
      </c>
      <c r="D365" s="60"/>
      <c r="E365" s="60"/>
      <c r="F365" s="60"/>
      <c r="G365" s="60"/>
      <c r="H365" s="60"/>
      <c r="I365" s="60"/>
      <c r="J365" s="60"/>
      <c r="K365" s="60"/>
      <c r="L365" s="7" t="s">
        <v>19</v>
      </c>
      <c r="M365" s="7" t="s">
        <v>19</v>
      </c>
      <c r="N365" s="7" t="s">
        <v>19</v>
      </c>
      <c r="O365" s="59" t="s">
        <v>207</v>
      </c>
      <c r="P365" s="60"/>
      <c r="Q365" s="63" t="s">
        <v>425</v>
      </c>
      <c r="R365" s="62"/>
      <c r="S365" s="62"/>
      <c r="T365" s="62"/>
      <c r="U365" s="62"/>
      <c r="V365" s="62"/>
      <c r="W365" s="62"/>
      <c r="X365" s="59" t="s">
        <v>19</v>
      </c>
      <c r="Y365" s="60"/>
      <c r="Z365" s="60"/>
      <c r="AA365" s="14">
        <v>470710</v>
      </c>
    </row>
    <row r="366" spans="3:27" ht="30" customHeight="1">
      <c r="C366" s="68" t="s">
        <v>86</v>
      </c>
      <c r="D366" s="60"/>
      <c r="E366" s="60"/>
      <c r="F366" s="60"/>
      <c r="G366" s="60"/>
      <c r="H366" s="60"/>
      <c r="I366" s="60"/>
      <c r="J366" s="60"/>
      <c r="K366" s="60"/>
      <c r="L366" s="5">
        <v>1120</v>
      </c>
      <c r="M366" s="5">
        <v>1320</v>
      </c>
      <c r="N366" s="5"/>
      <c r="O366" s="68" t="s">
        <v>87</v>
      </c>
      <c r="P366" s="60"/>
      <c r="Q366" s="69" t="s">
        <v>19</v>
      </c>
      <c r="R366" s="62"/>
      <c r="S366" s="62"/>
      <c r="T366" s="62"/>
      <c r="U366" s="62"/>
      <c r="V366" s="62"/>
      <c r="W366" s="62"/>
      <c r="X366" s="68" t="s">
        <v>19</v>
      </c>
      <c r="Y366" s="60"/>
      <c r="Z366" s="60"/>
      <c r="AA366" s="12">
        <v>1450400</v>
      </c>
    </row>
    <row r="367" spans="3:27">
      <c r="C367" s="64" t="s">
        <v>34</v>
      </c>
      <c r="D367" s="60"/>
      <c r="E367" s="60"/>
      <c r="F367" s="60"/>
      <c r="G367" s="60"/>
      <c r="H367" s="60"/>
      <c r="I367" s="60"/>
      <c r="J367" s="60"/>
      <c r="K367" s="60"/>
      <c r="L367" s="6" t="s">
        <v>19</v>
      </c>
      <c r="M367" s="6" t="s">
        <v>19</v>
      </c>
      <c r="N367" s="6" t="s">
        <v>19</v>
      </c>
      <c r="O367" s="64" t="s">
        <v>19</v>
      </c>
      <c r="P367" s="60"/>
      <c r="Q367" s="65" t="s">
        <v>19</v>
      </c>
      <c r="R367" s="62"/>
      <c r="S367" s="62"/>
      <c r="T367" s="62"/>
      <c r="U367" s="62"/>
      <c r="V367" s="62"/>
      <c r="W367" s="62"/>
      <c r="X367" s="64" t="s">
        <v>19</v>
      </c>
      <c r="Y367" s="60"/>
      <c r="Z367" s="60"/>
      <c r="AA367" s="13" t="s">
        <v>19</v>
      </c>
    </row>
    <row r="368" spans="3:27" ht="60" customHeight="1">
      <c r="C368" s="59" t="s">
        <v>206</v>
      </c>
      <c r="D368" s="60"/>
      <c r="E368" s="60"/>
      <c r="F368" s="60"/>
      <c r="G368" s="60"/>
      <c r="H368" s="60"/>
      <c r="I368" s="60"/>
      <c r="J368" s="60"/>
      <c r="K368" s="60"/>
      <c r="L368" s="7" t="s">
        <v>19</v>
      </c>
      <c r="M368" s="7" t="s">
        <v>19</v>
      </c>
      <c r="N368" s="7" t="s">
        <v>19</v>
      </c>
      <c r="O368" s="59" t="s">
        <v>207</v>
      </c>
      <c r="P368" s="60"/>
      <c r="Q368" s="63" t="s">
        <v>426</v>
      </c>
      <c r="R368" s="62"/>
      <c r="S368" s="62"/>
      <c r="T368" s="62"/>
      <c r="U368" s="62"/>
      <c r="V368" s="62"/>
      <c r="W368" s="62"/>
      <c r="X368" s="59" t="s">
        <v>19</v>
      </c>
      <c r="Y368" s="60"/>
      <c r="Z368" s="60"/>
      <c r="AA368" s="14">
        <v>1450400</v>
      </c>
    </row>
    <row r="369" spans="3:27">
      <c r="C369" s="66" t="s">
        <v>103</v>
      </c>
      <c r="D369" s="60"/>
      <c r="E369" s="60"/>
      <c r="F369" s="60"/>
      <c r="G369" s="60"/>
      <c r="H369" s="60"/>
      <c r="I369" s="60"/>
      <c r="J369" s="60"/>
      <c r="K369" s="60"/>
      <c r="L369" s="4" t="s">
        <v>19</v>
      </c>
      <c r="M369" s="4" t="s">
        <v>19</v>
      </c>
      <c r="N369" s="4" t="s">
        <v>19</v>
      </c>
      <c r="O369" s="66" t="s">
        <v>104</v>
      </c>
      <c r="P369" s="60"/>
      <c r="Q369" s="67" t="s">
        <v>19</v>
      </c>
      <c r="R369" s="62"/>
      <c r="S369" s="62"/>
      <c r="T369" s="62"/>
      <c r="U369" s="62"/>
      <c r="V369" s="62"/>
      <c r="W369" s="62"/>
      <c r="X369" s="66" t="s">
        <v>19</v>
      </c>
      <c r="Y369" s="60"/>
      <c r="Z369" s="60"/>
      <c r="AA369" s="11">
        <v>1936110</v>
      </c>
    </row>
    <row r="370" spans="3:27">
      <c r="C370" s="68" t="s">
        <v>214</v>
      </c>
      <c r="D370" s="60"/>
      <c r="E370" s="60"/>
      <c r="F370" s="60"/>
      <c r="G370" s="60"/>
      <c r="H370" s="60"/>
      <c r="I370" s="60"/>
      <c r="J370" s="60"/>
      <c r="K370" s="60"/>
      <c r="L370" s="5">
        <v>1120</v>
      </c>
      <c r="M370" s="5">
        <v>1320</v>
      </c>
      <c r="N370" s="5"/>
      <c r="O370" s="68" t="s">
        <v>215</v>
      </c>
      <c r="P370" s="60"/>
      <c r="Q370" s="69" t="s">
        <v>19</v>
      </c>
      <c r="R370" s="62"/>
      <c r="S370" s="62"/>
      <c r="T370" s="62"/>
      <c r="U370" s="62"/>
      <c r="V370" s="62"/>
      <c r="W370" s="62"/>
      <c r="X370" s="68" t="s">
        <v>19</v>
      </c>
      <c r="Y370" s="60"/>
      <c r="Z370" s="60"/>
      <c r="AA370" s="12">
        <v>500000</v>
      </c>
    </row>
    <row r="371" spans="3:27">
      <c r="C371" s="64" t="s">
        <v>34</v>
      </c>
      <c r="D371" s="60"/>
      <c r="E371" s="60"/>
      <c r="F371" s="60"/>
      <c r="G371" s="60"/>
      <c r="H371" s="60"/>
      <c r="I371" s="60"/>
      <c r="J371" s="60"/>
      <c r="K371" s="60"/>
      <c r="L371" s="6" t="s">
        <v>19</v>
      </c>
      <c r="M371" s="6" t="s">
        <v>19</v>
      </c>
      <c r="N371" s="6" t="s">
        <v>19</v>
      </c>
      <c r="O371" s="64" t="s">
        <v>19</v>
      </c>
      <c r="P371" s="60"/>
      <c r="Q371" s="65" t="s">
        <v>19</v>
      </c>
      <c r="R371" s="62"/>
      <c r="S371" s="62"/>
      <c r="T371" s="62"/>
      <c r="U371" s="62"/>
      <c r="V371" s="62"/>
      <c r="W371" s="62"/>
      <c r="X371" s="64" t="s">
        <v>19</v>
      </c>
      <c r="Y371" s="60"/>
      <c r="Z371" s="60"/>
      <c r="AA371" s="13" t="s">
        <v>19</v>
      </c>
    </row>
    <row r="372" spans="3:27" ht="56.25" customHeight="1">
      <c r="C372" s="59" t="s">
        <v>206</v>
      </c>
      <c r="D372" s="60"/>
      <c r="E372" s="60"/>
      <c r="F372" s="60"/>
      <c r="G372" s="60"/>
      <c r="H372" s="60"/>
      <c r="I372" s="60"/>
      <c r="J372" s="60"/>
      <c r="K372" s="60"/>
      <c r="L372" s="7" t="s">
        <v>19</v>
      </c>
      <c r="M372" s="7" t="s">
        <v>19</v>
      </c>
      <c r="N372" s="7" t="s">
        <v>19</v>
      </c>
      <c r="O372" s="59" t="s">
        <v>207</v>
      </c>
      <c r="P372" s="60"/>
      <c r="Q372" s="63" t="s">
        <v>427</v>
      </c>
      <c r="R372" s="62"/>
      <c r="S372" s="62"/>
      <c r="T372" s="62"/>
      <c r="U372" s="62"/>
      <c r="V372" s="62"/>
      <c r="W372" s="62"/>
      <c r="X372" s="59" t="s">
        <v>19</v>
      </c>
      <c r="Y372" s="60"/>
      <c r="Z372" s="60"/>
      <c r="AA372" s="14">
        <v>500000</v>
      </c>
    </row>
    <row r="373" spans="3:27" ht="30.75" customHeight="1">
      <c r="C373" s="68" t="s">
        <v>107</v>
      </c>
      <c r="D373" s="60"/>
      <c r="E373" s="60"/>
      <c r="F373" s="60"/>
      <c r="G373" s="60"/>
      <c r="H373" s="60"/>
      <c r="I373" s="60"/>
      <c r="J373" s="60"/>
      <c r="K373" s="60"/>
      <c r="L373" s="5">
        <v>1120</v>
      </c>
      <c r="M373" s="5">
        <v>1320</v>
      </c>
      <c r="N373" s="5"/>
      <c r="O373" s="68" t="s">
        <v>108</v>
      </c>
      <c r="P373" s="60"/>
      <c r="Q373" s="69" t="s">
        <v>19</v>
      </c>
      <c r="R373" s="62"/>
      <c r="S373" s="62"/>
      <c r="T373" s="62"/>
      <c r="U373" s="62"/>
      <c r="V373" s="62"/>
      <c r="W373" s="62"/>
      <c r="X373" s="68" t="s">
        <v>19</v>
      </c>
      <c r="Y373" s="60"/>
      <c r="Z373" s="60"/>
      <c r="AA373" s="12">
        <v>35000</v>
      </c>
    </row>
    <row r="374" spans="3:27">
      <c r="C374" s="64" t="s">
        <v>34</v>
      </c>
      <c r="D374" s="60"/>
      <c r="E374" s="60"/>
      <c r="F374" s="60"/>
      <c r="G374" s="60"/>
      <c r="H374" s="60"/>
      <c r="I374" s="60"/>
      <c r="J374" s="60"/>
      <c r="K374" s="60"/>
      <c r="L374" s="6" t="s">
        <v>19</v>
      </c>
      <c r="M374" s="6" t="s">
        <v>19</v>
      </c>
      <c r="N374" s="6" t="s">
        <v>19</v>
      </c>
      <c r="O374" s="64" t="s">
        <v>19</v>
      </c>
      <c r="P374" s="60"/>
      <c r="Q374" s="65" t="s">
        <v>19</v>
      </c>
      <c r="R374" s="62"/>
      <c r="S374" s="62"/>
      <c r="T374" s="62"/>
      <c r="U374" s="62"/>
      <c r="V374" s="62"/>
      <c r="W374" s="62"/>
      <c r="X374" s="64" t="s">
        <v>19</v>
      </c>
      <c r="Y374" s="60"/>
      <c r="Z374" s="60"/>
      <c r="AA374" s="13" t="s">
        <v>19</v>
      </c>
    </row>
    <row r="375" spans="3:27" ht="45.75" customHeight="1">
      <c r="C375" s="59" t="s">
        <v>206</v>
      </c>
      <c r="D375" s="60"/>
      <c r="E375" s="60"/>
      <c r="F375" s="60"/>
      <c r="G375" s="60"/>
      <c r="H375" s="60"/>
      <c r="I375" s="60"/>
      <c r="J375" s="60"/>
      <c r="K375" s="60"/>
      <c r="L375" s="7" t="s">
        <v>19</v>
      </c>
      <c r="M375" s="7" t="s">
        <v>19</v>
      </c>
      <c r="N375" s="7" t="s">
        <v>19</v>
      </c>
      <c r="O375" s="59" t="s">
        <v>207</v>
      </c>
      <c r="P375" s="60"/>
      <c r="Q375" s="63" t="s">
        <v>428</v>
      </c>
      <c r="R375" s="62"/>
      <c r="S375" s="62"/>
      <c r="T375" s="62"/>
      <c r="U375" s="62"/>
      <c r="V375" s="62"/>
      <c r="W375" s="62"/>
      <c r="X375" s="59" t="s">
        <v>19</v>
      </c>
      <c r="Y375" s="60"/>
      <c r="Z375" s="60"/>
      <c r="AA375" s="14">
        <v>35000</v>
      </c>
    </row>
    <row r="376" spans="3:27">
      <c r="C376" s="68" t="s">
        <v>186</v>
      </c>
      <c r="D376" s="60"/>
      <c r="E376" s="60"/>
      <c r="F376" s="60"/>
      <c r="G376" s="60"/>
      <c r="H376" s="60"/>
      <c r="I376" s="60"/>
      <c r="J376" s="60"/>
      <c r="K376" s="60"/>
      <c r="L376" s="5">
        <v>1120</v>
      </c>
      <c r="M376" s="5">
        <v>1320</v>
      </c>
      <c r="N376" s="5"/>
      <c r="O376" s="68" t="s">
        <v>187</v>
      </c>
      <c r="P376" s="60"/>
      <c r="Q376" s="69" t="s">
        <v>19</v>
      </c>
      <c r="R376" s="62"/>
      <c r="S376" s="62"/>
      <c r="T376" s="62"/>
      <c r="U376" s="62"/>
      <c r="V376" s="62"/>
      <c r="W376" s="62"/>
      <c r="X376" s="68" t="s">
        <v>19</v>
      </c>
      <c r="Y376" s="60"/>
      <c r="Z376" s="60"/>
      <c r="AA376" s="12">
        <v>60000</v>
      </c>
    </row>
    <row r="377" spans="3:27">
      <c r="C377" s="64" t="s">
        <v>34</v>
      </c>
      <c r="D377" s="60"/>
      <c r="E377" s="60"/>
      <c r="F377" s="60"/>
      <c r="G377" s="60"/>
      <c r="H377" s="60"/>
      <c r="I377" s="60"/>
      <c r="J377" s="60"/>
      <c r="K377" s="60"/>
      <c r="L377" s="6" t="s">
        <v>19</v>
      </c>
      <c r="M377" s="6" t="s">
        <v>19</v>
      </c>
      <c r="N377" s="6" t="s">
        <v>19</v>
      </c>
      <c r="O377" s="64" t="s">
        <v>19</v>
      </c>
      <c r="P377" s="60"/>
      <c r="Q377" s="65" t="s">
        <v>19</v>
      </c>
      <c r="R377" s="62"/>
      <c r="S377" s="62"/>
      <c r="T377" s="62"/>
      <c r="U377" s="62"/>
      <c r="V377" s="62"/>
      <c r="W377" s="62"/>
      <c r="X377" s="64" t="s">
        <v>19</v>
      </c>
      <c r="Y377" s="60"/>
      <c r="Z377" s="60"/>
      <c r="AA377" s="13" t="s">
        <v>19</v>
      </c>
    </row>
    <row r="378" spans="3:27" ht="42.75" customHeight="1">
      <c r="C378" s="59" t="s">
        <v>206</v>
      </c>
      <c r="D378" s="60"/>
      <c r="E378" s="60"/>
      <c r="F378" s="60"/>
      <c r="G378" s="60"/>
      <c r="H378" s="60"/>
      <c r="I378" s="60"/>
      <c r="J378" s="60"/>
      <c r="K378" s="60"/>
      <c r="L378" s="7" t="s">
        <v>19</v>
      </c>
      <c r="M378" s="7" t="s">
        <v>19</v>
      </c>
      <c r="N378" s="7" t="s">
        <v>19</v>
      </c>
      <c r="O378" s="59" t="s">
        <v>207</v>
      </c>
      <c r="P378" s="60"/>
      <c r="Q378" s="63" t="s">
        <v>429</v>
      </c>
      <c r="R378" s="62"/>
      <c r="S378" s="62"/>
      <c r="T378" s="62"/>
      <c r="U378" s="62"/>
      <c r="V378" s="62"/>
      <c r="W378" s="62"/>
      <c r="X378" s="59" t="s">
        <v>19</v>
      </c>
      <c r="Y378" s="60"/>
      <c r="Z378" s="60"/>
      <c r="AA378" s="14">
        <v>60000</v>
      </c>
    </row>
    <row r="379" spans="3:27" ht="29.25" customHeight="1">
      <c r="C379" s="68" t="s">
        <v>110</v>
      </c>
      <c r="D379" s="60"/>
      <c r="E379" s="60"/>
      <c r="F379" s="60"/>
      <c r="G379" s="60"/>
      <c r="H379" s="60"/>
      <c r="I379" s="60"/>
      <c r="J379" s="60"/>
      <c r="K379" s="60"/>
      <c r="L379" s="5">
        <v>1120</v>
      </c>
      <c r="M379" s="5">
        <v>1320</v>
      </c>
      <c r="N379" s="5"/>
      <c r="O379" s="68" t="s">
        <v>111</v>
      </c>
      <c r="P379" s="60"/>
      <c r="Q379" s="69" t="s">
        <v>19</v>
      </c>
      <c r="R379" s="62"/>
      <c r="S379" s="62"/>
      <c r="T379" s="62"/>
      <c r="U379" s="62"/>
      <c r="V379" s="62"/>
      <c r="W379" s="62"/>
      <c r="X379" s="68" t="s">
        <v>19</v>
      </c>
      <c r="Y379" s="60"/>
      <c r="Z379" s="60"/>
      <c r="AA379" s="12">
        <v>800000</v>
      </c>
    </row>
    <row r="380" spans="3:27">
      <c r="C380" s="64" t="s">
        <v>34</v>
      </c>
      <c r="D380" s="60"/>
      <c r="E380" s="60"/>
      <c r="F380" s="60"/>
      <c r="G380" s="60"/>
      <c r="H380" s="60"/>
      <c r="I380" s="60"/>
      <c r="J380" s="60"/>
      <c r="K380" s="60"/>
      <c r="L380" s="6" t="s">
        <v>19</v>
      </c>
      <c r="M380" s="6" t="s">
        <v>19</v>
      </c>
      <c r="N380" s="6" t="s">
        <v>19</v>
      </c>
      <c r="O380" s="64" t="s">
        <v>19</v>
      </c>
      <c r="P380" s="60"/>
      <c r="Q380" s="65" t="s">
        <v>19</v>
      </c>
      <c r="R380" s="62"/>
      <c r="S380" s="62"/>
      <c r="T380" s="62"/>
      <c r="U380" s="62"/>
      <c r="V380" s="62"/>
      <c r="W380" s="62"/>
      <c r="X380" s="64" t="s">
        <v>19</v>
      </c>
      <c r="Y380" s="60"/>
      <c r="Z380" s="60"/>
      <c r="AA380" s="13" t="s">
        <v>19</v>
      </c>
    </row>
    <row r="381" spans="3:27" ht="54.75" customHeight="1">
      <c r="C381" s="59" t="s">
        <v>206</v>
      </c>
      <c r="D381" s="60"/>
      <c r="E381" s="60"/>
      <c r="F381" s="60"/>
      <c r="G381" s="60"/>
      <c r="H381" s="60"/>
      <c r="I381" s="60"/>
      <c r="J381" s="60"/>
      <c r="K381" s="60"/>
      <c r="L381" s="7" t="s">
        <v>19</v>
      </c>
      <c r="M381" s="7" t="s">
        <v>19</v>
      </c>
      <c r="N381" s="7" t="s">
        <v>19</v>
      </c>
      <c r="O381" s="59" t="s">
        <v>207</v>
      </c>
      <c r="P381" s="60"/>
      <c r="Q381" s="63" t="s">
        <v>430</v>
      </c>
      <c r="R381" s="62"/>
      <c r="S381" s="62"/>
      <c r="T381" s="62"/>
      <c r="U381" s="62"/>
      <c r="V381" s="62"/>
      <c r="W381" s="62"/>
      <c r="X381" s="59" t="s">
        <v>19</v>
      </c>
      <c r="Y381" s="60"/>
      <c r="Z381" s="60"/>
      <c r="AA381" s="14">
        <v>800000</v>
      </c>
    </row>
    <row r="382" spans="3:27">
      <c r="C382" s="68" t="s">
        <v>188</v>
      </c>
      <c r="D382" s="60"/>
      <c r="E382" s="60"/>
      <c r="F382" s="60"/>
      <c r="G382" s="60"/>
      <c r="H382" s="60"/>
      <c r="I382" s="60"/>
      <c r="J382" s="60"/>
      <c r="K382" s="60"/>
      <c r="L382" s="5">
        <v>1120</v>
      </c>
      <c r="M382" s="5">
        <v>1320</v>
      </c>
      <c r="N382" s="5"/>
      <c r="O382" s="68" t="s">
        <v>189</v>
      </c>
      <c r="P382" s="60"/>
      <c r="Q382" s="69" t="s">
        <v>19</v>
      </c>
      <c r="R382" s="62"/>
      <c r="S382" s="62"/>
      <c r="T382" s="62"/>
      <c r="U382" s="62"/>
      <c r="V382" s="62"/>
      <c r="W382" s="62"/>
      <c r="X382" s="68" t="s">
        <v>19</v>
      </c>
      <c r="Y382" s="60"/>
      <c r="Z382" s="60"/>
      <c r="AA382" s="12">
        <v>20000</v>
      </c>
    </row>
    <row r="383" spans="3:27">
      <c r="C383" s="64" t="s">
        <v>34</v>
      </c>
      <c r="D383" s="60"/>
      <c r="E383" s="60"/>
      <c r="F383" s="60"/>
      <c r="G383" s="60"/>
      <c r="H383" s="60"/>
      <c r="I383" s="60"/>
      <c r="J383" s="60"/>
      <c r="K383" s="60"/>
      <c r="L383" s="6" t="s">
        <v>19</v>
      </c>
      <c r="M383" s="6" t="s">
        <v>19</v>
      </c>
      <c r="N383" s="6" t="s">
        <v>19</v>
      </c>
      <c r="O383" s="64" t="s">
        <v>19</v>
      </c>
      <c r="P383" s="60"/>
      <c r="Q383" s="65" t="s">
        <v>19</v>
      </c>
      <c r="R383" s="62"/>
      <c r="S383" s="62"/>
      <c r="T383" s="62"/>
      <c r="U383" s="62"/>
      <c r="V383" s="62"/>
      <c r="W383" s="62"/>
      <c r="X383" s="64" t="s">
        <v>19</v>
      </c>
      <c r="Y383" s="60"/>
      <c r="Z383" s="60"/>
      <c r="AA383" s="13" t="s">
        <v>19</v>
      </c>
    </row>
    <row r="384" spans="3:27" ht="36.75" customHeight="1">
      <c r="C384" s="59" t="s">
        <v>206</v>
      </c>
      <c r="D384" s="60"/>
      <c r="E384" s="60"/>
      <c r="F384" s="60"/>
      <c r="G384" s="60"/>
      <c r="H384" s="60"/>
      <c r="I384" s="60"/>
      <c r="J384" s="60"/>
      <c r="K384" s="60"/>
      <c r="L384" s="7" t="s">
        <v>19</v>
      </c>
      <c r="M384" s="7" t="s">
        <v>19</v>
      </c>
      <c r="N384" s="7" t="s">
        <v>19</v>
      </c>
      <c r="O384" s="59" t="s">
        <v>207</v>
      </c>
      <c r="P384" s="60"/>
      <c r="Q384" s="63" t="s">
        <v>431</v>
      </c>
      <c r="R384" s="62"/>
      <c r="S384" s="62"/>
      <c r="T384" s="62"/>
      <c r="U384" s="62"/>
      <c r="V384" s="62"/>
      <c r="W384" s="62"/>
      <c r="X384" s="59" t="s">
        <v>19</v>
      </c>
      <c r="Y384" s="60"/>
      <c r="Z384" s="60"/>
      <c r="AA384" s="14">
        <v>20000</v>
      </c>
    </row>
    <row r="385" spans="3:27">
      <c r="C385" s="68" t="s">
        <v>120</v>
      </c>
      <c r="D385" s="60"/>
      <c r="E385" s="60"/>
      <c r="F385" s="60"/>
      <c r="G385" s="60"/>
      <c r="H385" s="60"/>
      <c r="I385" s="60"/>
      <c r="J385" s="60"/>
      <c r="K385" s="60"/>
      <c r="L385" s="5">
        <v>1120</v>
      </c>
      <c r="M385" s="5">
        <v>1320</v>
      </c>
      <c r="N385" s="5"/>
      <c r="O385" s="68" t="s">
        <v>121</v>
      </c>
      <c r="P385" s="60"/>
      <c r="Q385" s="69" t="s">
        <v>19</v>
      </c>
      <c r="R385" s="62"/>
      <c r="S385" s="62"/>
      <c r="T385" s="62"/>
      <c r="U385" s="62"/>
      <c r="V385" s="62"/>
      <c r="W385" s="62"/>
      <c r="X385" s="68" t="s">
        <v>19</v>
      </c>
      <c r="Y385" s="60"/>
      <c r="Z385" s="60"/>
      <c r="AA385" s="12">
        <v>381110</v>
      </c>
    </row>
    <row r="386" spans="3:27">
      <c r="C386" s="64" t="s">
        <v>34</v>
      </c>
      <c r="D386" s="60"/>
      <c r="E386" s="60"/>
      <c r="F386" s="60"/>
      <c r="G386" s="60"/>
      <c r="H386" s="60"/>
      <c r="I386" s="60"/>
      <c r="J386" s="60"/>
      <c r="K386" s="60"/>
      <c r="L386" s="6" t="s">
        <v>19</v>
      </c>
      <c r="M386" s="6" t="s">
        <v>19</v>
      </c>
      <c r="N386" s="6" t="s">
        <v>19</v>
      </c>
      <c r="O386" s="64" t="s">
        <v>19</v>
      </c>
      <c r="P386" s="60"/>
      <c r="Q386" s="65" t="s">
        <v>19</v>
      </c>
      <c r="R386" s="62"/>
      <c r="S386" s="62"/>
      <c r="T386" s="62"/>
      <c r="U386" s="62"/>
      <c r="V386" s="62"/>
      <c r="W386" s="62"/>
      <c r="X386" s="64" t="s">
        <v>19</v>
      </c>
      <c r="Y386" s="60"/>
      <c r="Z386" s="60"/>
      <c r="AA386" s="13" t="s">
        <v>19</v>
      </c>
    </row>
    <row r="387" spans="3:27" ht="55.5" customHeight="1">
      <c r="C387" s="59" t="s">
        <v>206</v>
      </c>
      <c r="D387" s="60"/>
      <c r="E387" s="60"/>
      <c r="F387" s="60"/>
      <c r="G387" s="60"/>
      <c r="H387" s="60"/>
      <c r="I387" s="60"/>
      <c r="J387" s="60"/>
      <c r="K387" s="60"/>
      <c r="L387" s="7" t="s">
        <v>19</v>
      </c>
      <c r="M387" s="7" t="s">
        <v>19</v>
      </c>
      <c r="N387" s="7" t="s">
        <v>19</v>
      </c>
      <c r="O387" s="59" t="s">
        <v>207</v>
      </c>
      <c r="P387" s="60"/>
      <c r="Q387" s="63" t="s">
        <v>432</v>
      </c>
      <c r="R387" s="62"/>
      <c r="S387" s="62"/>
      <c r="T387" s="62"/>
      <c r="U387" s="62"/>
      <c r="V387" s="62"/>
      <c r="W387" s="62"/>
      <c r="X387" s="59" t="s">
        <v>19</v>
      </c>
      <c r="Y387" s="60"/>
      <c r="Z387" s="60"/>
      <c r="AA387" s="14">
        <v>381110</v>
      </c>
    </row>
    <row r="388" spans="3:27" ht="33" customHeight="1">
      <c r="C388" s="68" t="s">
        <v>190</v>
      </c>
      <c r="D388" s="60"/>
      <c r="E388" s="60"/>
      <c r="F388" s="60"/>
      <c r="G388" s="60"/>
      <c r="H388" s="60"/>
      <c r="I388" s="60"/>
      <c r="J388" s="60"/>
      <c r="K388" s="60"/>
      <c r="L388" s="5">
        <v>1120</v>
      </c>
      <c r="M388" s="5">
        <v>1320</v>
      </c>
      <c r="N388" s="5"/>
      <c r="O388" s="68" t="s">
        <v>191</v>
      </c>
      <c r="P388" s="60"/>
      <c r="Q388" s="69" t="s">
        <v>19</v>
      </c>
      <c r="R388" s="62"/>
      <c r="S388" s="62"/>
      <c r="T388" s="62"/>
      <c r="U388" s="62"/>
      <c r="V388" s="62"/>
      <c r="W388" s="62"/>
      <c r="X388" s="68" t="s">
        <v>19</v>
      </c>
      <c r="Y388" s="60"/>
      <c r="Z388" s="60"/>
      <c r="AA388" s="12">
        <v>40000</v>
      </c>
    </row>
    <row r="389" spans="3:27">
      <c r="C389" s="64" t="s">
        <v>34</v>
      </c>
      <c r="D389" s="60"/>
      <c r="E389" s="60"/>
      <c r="F389" s="60"/>
      <c r="G389" s="60"/>
      <c r="H389" s="60"/>
      <c r="I389" s="60"/>
      <c r="J389" s="60"/>
      <c r="K389" s="60"/>
      <c r="L389" s="6" t="s">
        <v>19</v>
      </c>
      <c r="M389" s="6" t="s">
        <v>19</v>
      </c>
      <c r="N389" s="6" t="s">
        <v>19</v>
      </c>
      <c r="O389" s="64" t="s">
        <v>19</v>
      </c>
      <c r="P389" s="60"/>
      <c r="Q389" s="65" t="s">
        <v>19</v>
      </c>
      <c r="R389" s="62"/>
      <c r="S389" s="62"/>
      <c r="T389" s="62"/>
      <c r="U389" s="62"/>
      <c r="V389" s="62"/>
      <c r="W389" s="62"/>
      <c r="X389" s="64" t="s">
        <v>19</v>
      </c>
      <c r="Y389" s="60"/>
      <c r="Z389" s="60"/>
      <c r="AA389" s="13" t="s">
        <v>19</v>
      </c>
    </row>
    <row r="390" spans="3:27" ht="45" customHeight="1">
      <c r="C390" s="59" t="s">
        <v>206</v>
      </c>
      <c r="D390" s="60"/>
      <c r="E390" s="60"/>
      <c r="F390" s="60"/>
      <c r="G390" s="60"/>
      <c r="H390" s="60"/>
      <c r="I390" s="60"/>
      <c r="J390" s="60"/>
      <c r="K390" s="60"/>
      <c r="L390" s="7" t="s">
        <v>19</v>
      </c>
      <c r="M390" s="7" t="s">
        <v>19</v>
      </c>
      <c r="N390" s="7" t="s">
        <v>19</v>
      </c>
      <c r="O390" s="59" t="s">
        <v>207</v>
      </c>
      <c r="P390" s="60"/>
      <c r="Q390" s="63" t="s">
        <v>433</v>
      </c>
      <c r="R390" s="62"/>
      <c r="S390" s="62"/>
      <c r="T390" s="62"/>
      <c r="U390" s="62"/>
      <c r="V390" s="62"/>
      <c r="W390" s="62"/>
      <c r="X390" s="59" t="s">
        <v>19</v>
      </c>
      <c r="Y390" s="60"/>
      <c r="Z390" s="60"/>
      <c r="AA390" s="14">
        <v>40000</v>
      </c>
    </row>
    <row r="391" spans="3:27">
      <c r="C391" s="68" t="s">
        <v>216</v>
      </c>
      <c r="D391" s="60"/>
      <c r="E391" s="60"/>
      <c r="F391" s="60"/>
      <c r="G391" s="60"/>
      <c r="H391" s="60"/>
      <c r="I391" s="60"/>
      <c r="J391" s="60"/>
      <c r="K391" s="60"/>
      <c r="L391" s="5">
        <v>1120</v>
      </c>
      <c r="M391" s="5">
        <v>1320</v>
      </c>
      <c r="N391" s="5"/>
      <c r="O391" s="68" t="s">
        <v>217</v>
      </c>
      <c r="P391" s="60"/>
      <c r="Q391" s="69" t="s">
        <v>19</v>
      </c>
      <c r="R391" s="62"/>
      <c r="S391" s="62"/>
      <c r="T391" s="62"/>
      <c r="U391" s="62"/>
      <c r="V391" s="62"/>
      <c r="W391" s="62"/>
      <c r="X391" s="68" t="s">
        <v>19</v>
      </c>
      <c r="Y391" s="60"/>
      <c r="Z391" s="60"/>
      <c r="AA391" s="12">
        <v>100000</v>
      </c>
    </row>
    <row r="392" spans="3:27">
      <c r="C392" s="64" t="s">
        <v>34</v>
      </c>
      <c r="D392" s="60"/>
      <c r="E392" s="60"/>
      <c r="F392" s="60"/>
      <c r="G392" s="60"/>
      <c r="H392" s="60"/>
      <c r="I392" s="60"/>
      <c r="J392" s="60"/>
      <c r="K392" s="60"/>
      <c r="L392" s="6" t="s">
        <v>19</v>
      </c>
      <c r="M392" s="6" t="s">
        <v>19</v>
      </c>
      <c r="N392" s="6" t="s">
        <v>19</v>
      </c>
      <c r="O392" s="64" t="s">
        <v>19</v>
      </c>
      <c r="P392" s="60"/>
      <c r="Q392" s="65" t="s">
        <v>19</v>
      </c>
      <c r="R392" s="62"/>
      <c r="S392" s="62"/>
      <c r="T392" s="62"/>
      <c r="U392" s="62"/>
      <c r="V392" s="62"/>
      <c r="W392" s="62"/>
      <c r="X392" s="64" t="s">
        <v>19</v>
      </c>
      <c r="Y392" s="60"/>
      <c r="Z392" s="60"/>
      <c r="AA392" s="13" t="s">
        <v>19</v>
      </c>
    </row>
    <row r="393" spans="3:27" ht="45" customHeight="1">
      <c r="C393" s="59" t="s">
        <v>206</v>
      </c>
      <c r="D393" s="60"/>
      <c r="E393" s="60"/>
      <c r="F393" s="60"/>
      <c r="G393" s="60"/>
      <c r="H393" s="60"/>
      <c r="I393" s="60"/>
      <c r="J393" s="60"/>
      <c r="K393" s="60"/>
      <c r="L393" s="7" t="s">
        <v>19</v>
      </c>
      <c r="M393" s="7" t="s">
        <v>19</v>
      </c>
      <c r="N393" s="7" t="s">
        <v>19</v>
      </c>
      <c r="O393" s="59" t="s">
        <v>207</v>
      </c>
      <c r="P393" s="60"/>
      <c r="Q393" s="63" t="s">
        <v>434</v>
      </c>
      <c r="R393" s="62"/>
      <c r="S393" s="62"/>
      <c r="T393" s="62"/>
      <c r="U393" s="62"/>
      <c r="V393" s="62"/>
      <c r="W393" s="62"/>
      <c r="X393" s="59" t="s">
        <v>19</v>
      </c>
      <c r="Y393" s="60"/>
      <c r="Z393" s="60"/>
      <c r="AA393" s="14">
        <v>100000</v>
      </c>
    </row>
    <row r="394" spans="3:27">
      <c r="C394" s="66" t="s">
        <v>128</v>
      </c>
      <c r="D394" s="60"/>
      <c r="E394" s="60"/>
      <c r="F394" s="60"/>
      <c r="G394" s="60"/>
      <c r="H394" s="60"/>
      <c r="I394" s="60"/>
      <c r="J394" s="60"/>
      <c r="K394" s="60"/>
      <c r="L394" s="4" t="s">
        <v>19</v>
      </c>
      <c r="M394" s="4" t="s">
        <v>19</v>
      </c>
      <c r="N394" s="4" t="s">
        <v>19</v>
      </c>
      <c r="O394" s="66" t="s">
        <v>129</v>
      </c>
      <c r="P394" s="60"/>
      <c r="Q394" s="67" t="s">
        <v>19</v>
      </c>
      <c r="R394" s="62"/>
      <c r="S394" s="62"/>
      <c r="T394" s="62"/>
      <c r="U394" s="62"/>
      <c r="V394" s="62"/>
      <c r="W394" s="62"/>
      <c r="X394" s="66" t="s">
        <v>19</v>
      </c>
      <c r="Y394" s="60"/>
      <c r="Z394" s="60"/>
      <c r="AA394" s="11">
        <v>3980000</v>
      </c>
    </row>
    <row r="395" spans="3:27">
      <c r="C395" s="68" t="s">
        <v>197</v>
      </c>
      <c r="D395" s="60"/>
      <c r="E395" s="60"/>
      <c r="F395" s="60"/>
      <c r="G395" s="60"/>
      <c r="H395" s="60"/>
      <c r="I395" s="60"/>
      <c r="J395" s="60"/>
      <c r="K395" s="60"/>
      <c r="L395" s="5">
        <v>2210</v>
      </c>
      <c r="M395" s="5">
        <v>1320</v>
      </c>
      <c r="N395" s="5"/>
      <c r="O395" s="68" t="s">
        <v>198</v>
      </c>
      <c r="P395" s="60"/>
      <c r="Q395" s="69" t="s">
        <v>19</v>
      </c>
      <c r="R395" s="62"/>
      <c r="S395" s="62"/>
      <c r="T395" s="62"/>
      <c r="U395" s="62"/>
      <c r="V395" s="62"/>
      <c r="W395" s="62"/>
      <c r="X395" s="68" t="s">
        <v>19</v>
      </c>
      <c r="Y395" s="60"/>
      <c r="Z395" s="60"/>
      <c r="AA395" s="12">
        <v>3051970</v>
      </c>
    </row>
    <row r="396" spans="3:27">
      <c r="C396" s="64" t="s">
        <v>132</v>
      </c>
      <c r="D396" s="60"/>
      <c r="E396" s="60"/>
      <c r="F396" s="60"/>
      <c r="G396" s="60"/>
      <c r="H396" s="60"/>
      <c r="I396" s="60"/>
      <c r="J396" s="60"/>
      <c r="K396" s="60"/>
      <c r="L396" s="6" t="s">
        <v>19</v>
      </c>
      <c r="M396" s="6" t="s">
        <v>19</v>
      </c>
      <c r="N396" s="6" t="s">
        <v>19</v>
      </c>
      <c r="O396" s="64" t="s">
        <v>19</v>
      </c>
      <c r="P396" s="60"/>
      <c r="Q396" s="65" t="s">
        <v>19</v>
      </c>
      <c r="R396" s="62"/>
      <c r="S396" s="62"/>
      <c r="T396" s="62"/>
      <c r="U396" s="62"/>
      <c r="V396" s="62"/>
      <c r="W396" s="62"/>
      <c r="X396" s="64" t="s">
        <v>19</v>
      </c>
      <c r="Y396" s="60"/>
      <c r="Z396" s="60"/>
      <c r="AA396" s="13" t="s">
        <v>19</v>
      </c>
    </row>
    <row r="397" spans="3:27" ht="48.75" customHeight="1">
      <c r="C397" s="59" t="s">
        <v>206</v>
      </c>
      <c r="D397" s="60"/>
      <c r="E397" s="60"/>
      <c r="F397" s="60"/>
      <c r="G397" s="60"/>
      <c r="H397" s="60"/>
      <c r="I397" s="60"/>
      <c r="J397" s="60"/>
      <c r="K397" s="60"/>
      <c r="L397" s="7" t="s">
        <v>19</v>
      </c>
      <c r="M397" s="7" t="s">
        <v>19</v>
      </c>
      <c r="N397" s="7" t="s">
        <v>19</v>
      </c>
      <c r="O397" s="59" t="s">
        <v>207</v>
      </c>
      <c r="P397" s="60"/>
      <c r="Q397" s="63" t="s">
        <v>435</v>
      </c>
      <c r="R397" s="62"/>
      <c r="S397" s="62"/>
      <c r="T397" s="62"/>
      <c r="U397" s="62"/>
      <c r="V397" s="62"/>
      <c r="W397" s="62"/>
      <c r="X397" s="59" t="s">
        <v>19</v>
      </c>
      <c r="Y397" s="60"/>
      <c r="Z397" s="60"/>
      <c r="AA397" s="14">
        <v>3051970</v>
      </c>
    </row>
    <row r="398" spans="3:27">
      <c r="C398" s="68" t="s">
        <v>130</v>
      </c>
      <c r="D398" s="60"/>
      <c r="E398" s="60"/>
      <c r="F398" s="60"/>
      <c r="G398" s="60"/>
      <c r="H398" s="60"/>
      <c r="I398" s="60"/>
      <c r="J398" s="60"/>
      <c r="K398" s="60"/>
      <c r="L398" s="5">
        <v>2210</v>
      </c>
      <c r="M398" s="5">
        <v>1320</v>
      </c>
      <c r="N398" s="5"/>
      <c r="O398" s="68" t="s">
        <v>131</v>
      </c>
      <c r="P398" s="60"/>
      <c r="Q398" s="69" t="s">
        <v>19</v>
      </c>
      <c r="R398" s="62"/>
      <c r="S398" s="62"/>
      <c r="T398" s="62"/>
      <c r="U398" s="62"/>
      <c r="V398" s="62"/>
      <c r="W398" s="62"/>
      <c r="X398" s="68" t="s">
        <v>19</v>
      </c>
      <c r="Y398" s="60"/>
      <c r="Z398" s="60"/>
      <c r="AA398" s="12">
        <v>928030</v>
      </c>
    </row>
    <row r="399" spans="3:27">
      <c r="C399" s="64" t="s">
        <v>132</v>
      </c>
      <c r="D399" s="60"/>
      <c r="E399" s="60"/>
      <c r="F399" s="60"/>
      <c r="G399" s="60"/>
      <c r="H399" s="60"/>
      <c r="I399" s="60"/>
      <c r="J399" s="60"/>
      <c r="K399" s="60"/>
      <c r="L399" s="6" t="s">
        <v>19</v>
      </c>
      <c r="M399" s="6" t="s">
        <v>19</v>
      </c>
      <c r="N399" s="6" t="s">
        <v>19</v>
      </c>
      <c r="O399" s="64" t="s">
        <v>19</v>
      </c>
      <c r="P399" s="60"/>
      <c r="Q399" s="65" t="s">
        <v>19</v>
      </c>
      <c r="R399" s="62"/>
      <c r="S399" s="62"/>
      <c r="T399" s="62"/>
      <c r="U399" s="62"/>
      <c r="V399" s="62"/>
      <c r="W399" s="62"/>
      <c r="X399" s="64" t="s">
        <v>19</v>
      </c>
      <c r="Y399" s="60"/>
      <c r="Z399" s="60"/>
      <c r="AA399" s="13" t="s">
        <v>19</v>
      </c>
    </row>
    <row r="400" spans="3:27" ht="45" customHeight="1">
      <c r="C400" s="59" t="s">
        <v>206</v>
      </c>
      <c r="D400" s="60"/>
      <c r="E400" s="60"/>
      <c r="F400" s="60"/>
      <c r="G400" s="60"/>
      <c r="H400" s="60"/>
      <c r="I400" s="60"/>
      <c r="J400" s="60"/>
      <c r="K400" s="60"/>
      <c r="L400" s="7" t="s">
        <v>19</v>
      </c>
      <c r="M400" s="7" t="s">
        <v>19</v>
      </c>
      <c r="N400" s="7" t="s">
        <v>19</v>
      </c>
      <c r="O400" s="59" t="s">
        <v>207</v>
      </c>
      <c r="P400" s="60"/>
      <c r="Q400" s="63" t="s">
        <v>436</v>
      </c>
      <c r="R400" s="62"/>
      <c r="S400" s="62"/>
      <c r="T400" s="62"/>
      <c r="U400" s="62"/>
      <c r="V400" s="62"/>
      <c r="W400" s="62"/>
      <c r="X400" s="59" t="s">
        <v>19</v>
      </c>
      <c r="Y400" s="60"/>
      <c r="Z400" s="60"/>
      <c r="AA400" s="14">
        <v>928030</v>
      </c>
    </row>
    <row r="401" spans="3:27" s="31" customFormat="1">
      <c r="C401" s="56" t="s">
        <v>553</v>
      </c>
      <c r="D401" s="45"/>
      <c r="E401" s="45"/>
      <c r="F401" s="45"/>
      <c r="G401" s="45"/>
      <c r="H401" s="45"/>
      <c r="I401" s="45"/>
      <c r="J401" s="45"/>
      <c r="K401" s="45"/>
      <c r="L401" s="32"/>
      <c r="M401" s="32"/>
      <c r="N401" s="32"/>
      <c r="O401" s="56" t="s">
        <v>554</v>
      </c>
      <c r="P401" s="45"/>
      <c r="Q401" s="57"/>
      <c r="R401" s="47"/>
      <c r="S401" s="47"/>
      <c r="T401" s="47"/>
      <c r="U401" s="47"/>
      <c r="V401" s="47"/>
      <c r="W401" s="47"/>
      <c r="X401" s="58"/>
      <c r="Y401" s="49"/>
      <c r="Z401" s="49"/>
      <c r="AA401" s="39">
        <f>SUM(AA402)</f>
        <v>54008185</v>
      </c>
    </row>
    <row r="402" spans="3:27" s="31" customFormat="1" ht="28.5" customHeight="1">
      <c r="C402" s="44" t="s">
        <v>555</v>
      </c>
      <c r="D402" s="45"/>
      <c r="E402" s="45"/>
      <c r="F402" s="45"/>
      <c r="G402" s="45"/>
      <c r="H402" s="45"/>
      <c r="I402" s="45"/>
      <c r="J402" s="45"/>
      <c r="K402" s="45"/>
      <c r="L402" s="33">
        <v>1111</v>
      </c>
      <c r="M402" s="33">
        <v>1320</v>
      </c>
      <c r="N402" s="33"/>
      <c r="O402" s="44" t="s">
        <v>556</v>
      </c>
      <c r="P402" s="45"/>
      <c r="Q402" s="46"/>
      <c r="R402" s="47"/>
      <c r="S402" s="47"/>
      <c r="T402" s="47"/>
      <c r="U402" s="47"/>
      <c r="V402" s="47"/>
      <c r="W402" s="47"/>
      <c r="X402" s="48"/>
      <c r="Y402" s="49"/>
      <c r="Z402" s="49"/>
      <c r="AA402" s="34">
        <f>SUM(AA404)</f>
        <v>54008185</v>
      </c>
    </row>
    <row r="403" spans="3:27" s="31" customFormat="1">
      <c r="C403" s="50" t="s">
        <v>34</v>
      </c>
      <c r="D403" s="45"/>
      <c r="E403" s="45"/>
      <c r="F403" s="45"/>
      <c r="G403" s="45"/>
      <c r="H403" s="45"/>
      <c r="I403" s="45"/>
      <c r="J403" s="45"/>
      <c r="K403" s="45"/>
      <c r="L403" s="35"/>
      <c r="M403" s="35"/>
      <c r="N403" s="35"/>
      <c r="O403" s="50"/>
      <c r="P403" s="45"/>
      <c r="Q403" s="51"/>
      <c r="R403" s="47"/>
      <c r="S403" s="47"/>
      <c r="T403" s="47"/>
      <c r="U403" s="47"/>
      <c r="V403" s="47"/>
      <c r="W403" s="47"/>
      <c r="X403" s="52"/>
      <c r="Y403" s="49"/>
      <c r="Z403" s="49"/>
      <c r="AA403" s="36"/>
    </row>
    <row r="404" spans="3:27" s="31" customFormat="1" ht="44.45" customHeight="1">
      <c r="C404" s="53" t="s">
        <v>549</v>
      </c>
      <c r="D404" s="45"/>
      <c r="E404" s="45"/>
      <c r="F404" s="45"/>
      <c r="G404" s="45"/>
      <c r="H404" s="45"/>
      <c r="I404" s="45"/>
      <c r="J404" s="45"/>
      <c r="K404" s="45"/>
      <c r="L404" s="37"/>
      <c r="M404" s="37"/>
      <c r="N404" s="37"/>
      <c r="O404" s="53"/>
      <c r="P404" s="45"/>
      <c r="Q404" s="54" t="s">
        <v>552</v>
      </c>
      <c r="R404" s="47"/>
      <c r="S404" s="47"/>
      <c r="T404" s="47"/>
      <c r="U404" s="47"/>
      <c r="V404" s="47"/>
      <c r="W404" s="47"/>
      <c r="X404" s="55"/>
      <c r="Y404" s="49"/>
      <c r="Z404" s="49"/>
      <c r="AA404" s="38">
        <v>54008185</v>
      </c>
    </row>
    <row r="405" spans="3:27">
      <c r="C405" s="88" t="s">
        <v>19</v>
      </c>
      <c r="D405" s="60"/>
      <c r="E405" s="60"/>
      <c r="F405" s="60"/>
      <c r="G405" s="60"/>
      <c r="H405" s="60"/>
      <c r="I405" s="60"/>
      <c r="J405" s="60"/>
      <c r="K405" s="60"/>
      <c r="L405" s="8" t="s">
        <v>19</v>
      </c>
      <c r="M405" s="8" t="s">
        <v>19</v>
      </c>
      <c r="N405" s="8" t="s">
        <v>19</v>
      </c>
      <c r="O405" s="88" t="s">
        <v>19</v>
      </c>
      <c r="P405" s="60"/>
      <c r="Q405" s="89" t="s">
        <v>19</v>
      </c>
      <c r="R405" s="62"/>
      <c r="S405" s="62"/>
      <c r="T405" s="62"/>
      <c r="U405" s="62"/>
      <c r="V405" s="62"/>
      <c r="W405" s="62"/>
      <c r="X405" s="88" t="s">
        <v>19</v>
      </c>
      <c r="Y405" s="60"/>
      <c r="Z405" s="60"/>
      <c r="AA405" s="15" t="s">
        <v>19</v>
      </c>
    </row>
    <row r="406" spans="3:27" ht="6" customHeight="1"/>
    <row r="407" spans="3:27" ht="20.25" customHeight="1">
      <c r="Q407" s="70" t="s">
        <v>437</v>
      </c>
      <c r="R407" s="74"/>
      <c r="S407" s="74"/>
      <c r="T407" s="74"/>
      <c r="U407" s="74"/>
      <c r="V407" s="74"/>
      <c r="W407" s="74"/>
      <c r="X407" s="72">
        <f>SUM(X32:Z405)</f>
        <v>28395291631</v>
      </c>
      <c r="Y407" s="75"/>
      <c r="Z407" s="75"/>
    </row>
    <row r="408" spans="3:27" ht="20.25" customHeight="1">
      <c r="Q408" s="24"/>
      <c r="R408" s="25"/>
      <c r="S408" s="25"/>
      <c r="T408" s="25"/>
      <c r="U408" s="25"/>
      <c r="V408" s="25"/>
      <c r="W408" s="25"/>
      <c r="X408" s="26"/>
      <c r="Y408" s="27"/>
      <c r="Z408" s="27"/>
    </row>
    <row r="409" spans="3:27" ht="14.1" customHeight="1">
      <c r="C409" s="84" t="s">
        <v>218</v>
      </c>
      <c r="D409" s="81"/>
      <c r="E409" s="21"/>
      <c r="F409" s="21"/>
      <c r="G409" s="21"/>
      <c r="H409" s="21"/>
      <c r="I409" s="21"/>
      <c r="J409" s="21"/>
      <c r="K409" s="21"/>
      <c r="L409" s="21"/>
      <c r="M409" s="21"/>
      <c r="N409" s="21"/>
      <c r="O409" s="21"/>
      <c r="P409" s="21"/>
      <c r="Q409" s="22"/>
      <c r="R409" s="22"/>
      <c r="S409" s="22"/>
      <c r="T409" s="22"/>
      <c r="U409" s="22"/>
      <c r="V409" s="22"/>
      <c r="W409" s="22"/>
      <c r="X409" s="21"/>
      <c r="Y409" s="21"/>
      <c r="Z409" s="21"/>
      <c r="AA409" s="23"/>
    </row>
    <row r="410" spans="3:27" ht="33.75">
      <c r="C410" s="85" t="s">
        <v>21</v>
      </c>
      <c r="D410" s="60"/>
      <c r="E410" s="60"/>
      <c r="F410" s="60"/>
      <c r="G410" s="60"/>
      <c r="H410" s="60"/>
      <c r="I410" s="60"/>
      <c r="J410" s="60"/>
      <c r="K410" s="60"/>
      <c r="L410" s="2" t="s">
        <v>22</v>
      </c>
      <c r="M410" s="2" t="s">
        <v>23</v>
      </c>
      <c r="N410" s="2" t="s">
        <v>24</v>
      </c>
      <c r="O410" s="85" t="s">
        <v>25</v>
      </c>
      <c r="P410" s="60"/>
      <c r="Q410" s="86" t="s">
        <v>26</v>
      </c>
      <c r="R410" s="62"/>
      <c r="S410" s="62"/>
      <c r="T410" s="62"/>
      <c r="U410" s="62"/>
      <c r="V410" s="62"/>
      <c r="W410" s="62"/>
      <c r="X410" s="87" t="s">
        <v>27</v>
      </c>
      <c r="Y410" s="60"/>
      <c r="Z410" s="60"/>
      <c r="AA410" s="9" t="s">
        <v>28</v>
      </c>
    </row>
    <row r="411" spans="3:27" ht="34.5" customHeight="1">
      <c r="C411" s="76" t="s">
        <v>29</v>
      </c>
      <c r="D411" s="60"/>
      <c r="E411" s="60"/>
      <c r="F411" s="60"/>
      <c r="G411" s="60"/>
      <c r="H411" s="60"/>
      <c r="I411" s="60"/>
      <c r="J411" s="60"/>
      <c r="K411" s="60"/>
      <c r="L411" s="3" t="s">
        <v>19</v>
      </c>
      <c r="M411" s="3" t="s">
        <v>19</v>
      </c>
      <c r="N411" s="3" t="s">
        <v>19</v>
      </c>
      <c r="O411" s="76" t="s">
        <v>19</v>
      </c>
      <c r="P411" s="60"/>
      <c r="Q411" s="77" t="s">
        <v>19</v>
      </c>
      <c r="R411" s="62"/>
      <c r="S411" s="62"/>
      <c r="T411" s="62"/>
      <c r="U411" s="62"/>
      <c r="V411" s="62"/>
      <c r="W411" s="62"/>
      <c r="X411" s="78">
        <f>SUM(AA412,AA416,AA490,AA536,AA555)</f>
        <v>4947455441</v>
      </c>
      <c r="Y411" s="60"/>
      <c r="Z411" s="60"/>
      <c r="AA411" s="10" t="s">
        <v>19</v>
      </c>
    </row>
    <row r="412" spans="3:27" s="31" customFormat="1">
      <c r="C412" s="56" t="s">
        <v>548</v>
      </c>
      <c r="D412" s="45"/>
      <c r="E412" s="45"/>
      <c r="F412" s="45"/>
      <c r="G412" s="45"/>
      <c r="H412" s="45"/>
      <c r="I412" s="45"/>
      <c r="J412" s="45"/>
      <c r="K412" s="45"/>
      <c r="L412" s="32"/>
      <c r="M412" s="32"/>
      <c r="N412" s="32"/>
      <c r="O412" s="56" t="s">
        <v>549</v>
      </c>
      <c r="P412" s="45"/>
      <c r="Q412" s="57"/>
      <c r="R412" s="47"/>
      <c r="S412" s="47"/>
      <c r="T412" s="47"/>
      <c r="U412" s="47"/>
      <c r="V412" s="47"/>
      <c r="W412" s="47"/>
      <c r="X412" s="58"/>
      <c r="Y412" s="49"/>
      <c r="Z412" s="49"/>
      <c r="AA412" s="39">
        <f>SUM(AA413)</f>
        <v>3910904826</v>
      </c>
    </row>
    <row r="413" spans="3:27" s="31" customFormat="1" ht="28.5" customHeight="1">
      <c r="C413" s="44" t="s">
        <v>550</v>
      </c>
      <c r="D413" s="45"/>
      <c r="E413" s="45"/>
      <c r="F413" s="45"/>
      <c r="G413" s="45"/>
      <c r="H413" s="45"/>
      <c r="I413" s="45"/>
      <c r="J413" s="45"/>
      <c r="K413" s="45"/>
      <c r="L413" s="33">
        <v>1111</v>
      </c>
      <c r="M413" s="33">
        <v>1320</v>
      </c>
      <c r="N413" s="33">
        <v>200</v>
      </c>
      <c r="O413" s="44" t="s">
        <v>551</v>
      </c>
      <c r="P413" s="45"/>
      <c r="Q413" s="46"/>
      <c r="R413" s="47"/>
      <c r="S413" s="47"/>
      <c r="T413" s="47"/>
      <c r="U413" s="47"/>
      <c r="V413" s="47"/>
      <c r="W413" s="47"/>
      <c r="X413" s="48"/>
      <c r="Y413" s="49"/>
      <c r="Z413" s="49"/>
      <c r="AA413" s="34">
        <f>SUM(AA415)</f>
        <v>3910904826</v>
      </c>
    </row>
    <row r="414" spans="3:27" s="31" customFormat="1">
      <c r="C414" s="50" t="s">
        <v>34</v>
      </c>
      <c r="D414" s="45"/>
      <c r="E414" s="45"/>
      <c r="F414" s="45"/>
      <c r="G414" s="45"/>
      <c r="H414" s="45"/>
      <c r="I414" s="45"/>
      <c r="J414" s="45"/>
      <c r="K414" s="45"/>
      <c r="L414" s="35"/>
      <c r="M414" s="35"/>
      <c r="N414" s="35"/>
      <c r="O414" s="50"/>
      <c r="P414" s="45"/>
      <c r="Q414" s="51"/>
      <c r="R414" s="47"/>
      <c r="S414" s="47"/>
      <c r="T414" s="47"/>
      <c r="U414" s="47"/>
      <c r="V414" s="47"/>
      <c r="W414" s="47"/>
      <c r="X414" s="52"/>
      <c r="Y414" s="49"/>
      <c r="Z414" s="49"/>
      <c r="AA414" s="36"/>
    </row>
    <row r="415" spans="3:27" s="31" customFormat="1" ht="44.45" customHeight="1">
      <c r="C415" s="53" t="s">
        <v>549</v>
      </c>
      <c r="D415" s="45"/>
      <c r="E415" s="45"/>
      <c r="F415" s="45"/>
      <c r="G415" s="45"/>
      <c r="H415" s="45"/>
      <c r="I415" s="45"/>
      <c r="J415" s="45"/>
      <c r="K415" s="45"/>
      <c r="L415" s="37"/>
      <c r="M415" s="37"/>
      <c r="N415" s="37"/>
      <c r="O415" s="53"/>
      <c r="P415" s="45"/>
      <c r="Q415" s="54" t="s">
        <v>557</v>
      </c>
      <c r="R415" s="47"/>
      <c r="S415" s="47"/>
      <c r="T415" s="47"/>
      <c r="U415" s="47"/>
      <c r="V415" s="47"/>
      <c r="W415" s="47"/>
      <c r="X415" s="55"/>
      <c r="Y415" s="49"/>
      <c r="Z415" s="49"/>
      <c r="AA415" s="38">
        <v>3910904826</v>
      </c>
    </row>
    <row r="416" spans="3:27">
      <c r="C416" s="66" t="s">
        <v>30</v>
      </c>
      <c r="D416" s="60"/>
      <c r="E416" s="60"/>
      <c r="F416" s="60"/>
      <c r="G416" s="60"/>
      <c r="H416" s="60"/>
      <c r="I416" s="60"/>
      <c r="J416" s="60"/>
      <c r="K416" s="60"/>
      <c r="L416" s="4" t="s">
        <v>19</v>
      </c>
      <c r="M416" s="4" t="s">
        <v>19</v>
      </c>
      <c r="N416" s="4" t="s">
        <v>19</v>
      </c>
      <c r="O416" s="66" t="s">
        <v>31</v>
      </c>
      <c r="P416" s="60"/>
      <c r="Q416" s="67" t="s">
        <v>19</v>
      </c>
      <c r="R416" s="62"/>
      <c r="S416" s="62"/>
      <c r="T416" s="62"/>
      <c r="U416" s="62"/>
      <c r="V416" s="62"/>
      <c r="W416" s="62"/>
      <c r="X416" s="66" t="s">
        <v>19</v>
      </c>
      <c r="Y416" s="60"/>
      <c r="Z416" s="60"/>
      <c r="AA416" s="11">
        <v>502628689</v>
      </c>
    </row>
    <row r="417" spans="3:27">
      <c r="C417" s="68" t="s">
        <v>219</v>
      </c>
      <c r="D417" s="60"/>
      <c r="E417" s="60"/>
      <c r="F417" s="60"/>
      <c r="G417" s="60"/>
      <c r="H417" s="60"/>
      <c r="I417" s="60"/>
      <c r="J417" s="60"/>
      <c r="K417" s="60"/>
      <c r="L417" s="5">
        <v>1120</v>
      </c>
      <c r="M417" s="5">
        <v>1320</v>
      </c>
      <c r="N417" s="5"/>
      <c r="O417" s="68" t="s">
        <v>220</v>
      </c>
      <c r="P417" s="60"/>
      <c r="Q417" s="69" t="s">
        <v>19</v>
      </c>
      <c r="R417" s="62"/>
      <c r="S417" s="62"/>
      <c r="T417" s="62"/>
      <c r="U417" s="62"/>
      <c r="V417" s="62"/>
      <c r="W417" s="62"/>
      <c r="X417" s="68" t="s">
        <v>19</v>
      </c>
      <c r="Y417" s="60"/>
      <c r="Z417" s="60"/>
      <c r="AA417" s="12">
        <v>288000000</v>
      </c>
    </row>
    <row r="418" spans="3:27">
      <c r="C418" s="64" t="s">
        <v>34</v>
      </c>
      <c r="D418" s="60"/>
      <c r="E418" s="60"/>
      <c r="F418" s="60"/>
      <c r="G418" s="60"/>
      <c r="H418" s="60"/>
      <c r="I418" s="60"/>
      <c r="J418" s="60"/>
      <c r="K418" s="60"/>
      <c r="L418" s="6" t="s">
        <v>19</v>
      </c>
      <c r="M418" s="6" t="s">
        <v>19</v>
      </c>
      <c r="N418" s="6" t="s">
        <v>19</v>
      </c>
      <c r="O418" s="64" t="s">
        <v>19</v>
      </c>
      <c r="P418" s="60"/>
      <c r="Q418" s="65" t="s">
        <v>19</v>
      </c>
      <c r="R418" s="62"/>
      <c r="S418" s="62"/>
      <c r="T418" s="62"/>
      <c r="U418" s="62"/>
      <c r="V418" s="62"/>
      <c r="W418" s="62"/>
      <c r="X418" s="64" t="s">
        <v>19</v>
      </c>
      <c r="Y418" s="60"/>
      <c r="Z418" s="60"/>
      <c r="AA418" s="13" t="s">
        <v>19</v>
      </c>
    </row>
    <row r="419" spans="3:27" ht="54" customHeight="1">
      <c r="C419" s="59" t="s">
        <v>221</v>
      </c>
      <c r="D419" s="60"/>
      <c r="E419" s="60"/>
      <c r="F419" s="60"/>
      <c r="G419" s="60"/>
      <c r="H419" s="60"/>
      <c r="I419" s="60"/>
      <c r="J419" s="60"/>
      <c r="K419" s="60"/>
      <c r="L419" s="7" t="s">
        <v>19</v>
      </c>
      <c r="M419" s="7" t="s">
        <v>19</v>
      </c>
      <c r="N419" s="7" t="s">
        <v>19</v>
      </c>
      <c r="O419" s="59" t="s">
        <v>36</v>
      </c>
      <c r="P419" s="60"/>
      <c r="Q419" s="63" t="s">
        <v>438</v>
      </c>
      <c r="R419" s="62"/>
      <c r="S419" s="62"/>
      <c r="T419" s="62"/>
      <c r="U419" s="62"/>
      <c r="V419" s="62"/>
      <c r="W419" s="62"/>
      <c r="X419" s="59" t="s">
        <v>19</v>
      </c>
      <c r="Y419" s="60"/>
      <c r="Z419" s="60"/>
      <c r="AA419" s="14">
        <v>288000000</v>
      </c>
    </row>
    <row r="420" spans="3:27" ht="30" customHeight="1">
      <c r="C420" s="68" t="s">
        <v>222</v>
      </c>
      <c r="D420" s="60"/>
      <c r="E420" s="60"/>
      <c r="F420" s="60"/>
      <c r="G420" s="60"/>
      <c r="H420" s="60"/>
      <c r="I420" s="60"/>
      <c r="J420" s="60"/>
      <c r="K420" s="60"/>
      <c r="L420" s="5">
        <v>1120</v>
      </c>
      <c r="M420" s="5">
        <v>1320</v>
      </c>
      <c r="N420" s="5" t="s">
        <v>62</v>
      </c>
      <c r="O420" s="68" t="s">
        <v>223</v>
      </c>
      <c r="P420" s="60"/>
      <c r="Q420" s="69" t="s">
        <v>19</v>
      </c>
      <c r="R420" s="62"/>
      <c r="S420" s="62"/>
      <c r="T420" s="62"/>
      <c r="U420" s="62"/>
      <c r="V420" s="62"/>
      <c r="W420" s="62"/>
      <c r="X420" s="68" t="s">
        <v>19</v>
      </c>
      <c r="Y420" s="60"/>
      <c r="Z420" s="60"/>
      <c r="AA420" s="12">
        <v>5500000</v>
      </c>
    </row>
    <row r="421" spans="3:27">
      <c r="C421" s="64" t="s">
        <v>34</v>
      </c>
      <c r="D421" s="60"/>
      <c r="E421" s="60"/>
      <c r="F421" s="60"/>
      <c r="G421" s="60"/>
      <c r="H421" s="60"/>
      <c r="I421" s="60"/>
      <c r="J421" s="60"/>
      <c r="K421" s="60"/>
      <c r="L421" s="6" t="s">
        <v>19</v>
      </c>
      <c r="M421" s="6" t="s">
        <v>19</v>
      </c>
      <c r="N421" s="6" t="s">
        <v>19</v>
      </c>
      <c r="O421" s="64" t="s">
        <v>19</v>
      </c>
      <c r="P421" s="60"/>
      <c r="Q421" s="65" t="s">
        <v>19</v>
      </c>
      <c r="R421" s="62"/>
      <c r="S421" s="62"/>
      <c r="T421" s="62"/>
      <c r="U421" s="62"/>
      <c r="V421" s="62"/>
      <c r="W421" s="62"/>
      <c r="X421" s="64" t="s">
        <v>19</v>
      </c>
      <c r="Y421" s="60"/>
      <c r="Z421" s="60"/>
      <c r="AA421" s="13" t="s">
        <v>19</v>
      </c>
    </row>
    <row r="422" spans="3:27" ht="63.75" customHeight="1">
      <c r="C422" s="59" t="s">
        <v>221</v>
      </c>
      <c r="D422" s="60"/>
      <c r="E422" s="60"/>
      <c r="F422" s="60"/>
      <c r="G422" s="60"/>
      <c r="H422" s="60"/>
      <c r="I422" s="60"/>
      <c r="J422" s="60"/>
      <c r="K422" s="60"/>
      <c r="L422" s="7" t="s">
        <v>19</v>
      </c>
      <c r="M422" s="7" t="s">
        <v>19</v>
      </c>
      <c r="N422" s="7" t="s">
        <v>19</v>
      </c>
      <c r="O422" s="59" t="s">
        <v>36</v>
      </c>
      <c r="P422" s="60"/>
      <c r="Q422" s="61" t="s">
        <v>224</v>
      </c>
      <c r="R422" s="62"/>
      <c r="S422" s="62"/>
      <c r="T422" s="62"/>
      <c r="U422" s="62"/>
      <c r="V422" s="62"/>
      <c r="W422" s="62"/>
      <c r="X422" s="59" t="s">
        <v>19</v>
      </c>
      <c r="Y422" s="60"/>
      <c r="Z422" s="60"/>
      <c r="AA422" s="14">
        <v>5500000</v>
      </c>
    </row>
    <row r="423" spans="3:27">
      <c r="C423" s="68" t="s">
        <v>225</v>
      </c>
      <c r="D423" s="60"/>
      <c r="E423" s="60"/>
      <c r="F423" s="60"/>
      <c r="G423" s="60"/>
      <c r="H423" s="60"/>
      <c r="I423" s="60"/>
      <c r="J423" s="60"/>
      <c r="K423" s="60"/>
      <c r="L423" s="5">
        <v>1120</v>
      </c>
      <c r="M423" s="5">
        <v>1320</v>
      </c>
      <c r="N423" s="5"/>
      <c r="O423" s="68" t="s">
        <v>226</v>
      </c>
      <c r="P423" s="60"/>
      <c r="Q423" s="69" t="s">
        <v>19</v>
      </c>
      <c r="R423" s="62"/>
      <c r="S423" s="62"/>
      <c r="T423" s="62"/>
      <c r="U423" s="62"/>
      <c r="V423" s="62"/>
      <c r="W423" s="62"/>
      <c r="X423" s="68" t="s">
        <v>19</v>
      </c>
      <c r="Y423" s="60"/>
      <c r="Z423" s="60"/>
      <c r="AA423" s="12">
        <v>48000000</v>
      </c>
    </row>
    <row r="424" spans="3:27">
      <c r="C424" s="64" t="s">
        <v>34</v>
      </c>
      <c r="D424" s="60"/>
      <c r="E424" s="60"/>
      <c r="F424" s="60"/>
      <c r="G424" s="60"/>
      <c r="H424" s="60"/>
      <c r="I424" s="60"/>
      <c r="J424" s="60"/>
      <c r="K424" s="60"/>
      <c r="L424" s="6" t="s">
        <v>19</v>
      </c>
      <c r="M424" s="6" t="s">
        <v>19</v>
      </c>
      <c r="N424" s="6" t="s">
        <v>19</v>
      </c>
      <c r="O424" s="64" t="s">
        <v>19</v>
      </c>
      <c r="P424" s="60"/>
      <c r="Q424" s="65" t="s">
        <v>19</v>
      </c>
      <c r="R424" s="62"/>
      <c r="S424" s="62"/>
      <c r="T424" s="62"/>
      <c r="U424" s="62"/>
      <c r="V424" s="62"/>
      <c r="W424" s="62"/>
      <c r="X424" s="64" t="s">
        <v>19</v>
      </c>
      <c r="Y424" s="60"/>
      <c r="Z424" s="60"/>
      <c r="AA424" s="13" t="s">
        <v>19</v>
      </c>
    </row>
    <row r="425" spans="3:27" ht="41.25" customHeight="1">
      <c r="C425" s="59" t="s">
        <v>227</v>
      </c>
      <c r="D425" s="60"/>
      <c r="E425" s="60"/>
      <c r="F425" s="60"/>
      <c r="G425" s="60"/>
      <c r="H425" s="60"/>
      <c r="I425" s="60"/>
      <c r="J425" s="60"/>
      <c r="K425" s="60"/>
      <c r="L425" s="7" t="s">
        <v>19</v>
      </c>
      <c r="M425" s="7" t="s">
        <v>19</v>
      </c>
      <c r="N425" s="7" t="s">
        <v>19</v>
      </c>
      <c r="O425" s="59" t="s">
        <v>228</v>
      </c>
      <c r="P425" s="60"/>
      <c r="Q425" s="63" t="s">
        <v>439</v>
      </c>
      <c r="R425" s="62"/>
      <c r="S425" s="62"/>
      <c r="T425" s="62"/>
      <c r="U425" s="62"/>
      <c r="V425" s="62"/>
      <c r="W425" s="62"/>
      <c r="X425" s="59" t="s">
        <v>19</v>
      </c>
      <c r="Y425" s="60"/>
      <c r="Z425" s="60"/>
      <c r="AA425" s="14">
        <v>48000000</v>
      </c>
    </row>
    <row r="426" spans="3:27" ht="16.5" customHeight="1">
      <c r="C426" s="68" t="s">
        <v>229</v>
      </c>
      <c r="D426" s="60"/>
      <c r="E426" s="60"/>
      <c r="F426" s="60"/>
      <c r="G426" s="60"/>
      <c r="H426" s="60"/>
      <c r="I426" s="60"/>
      <c r="J426" s="60"/>
      <c r="K426" s="60"/>
      <c r="L426" s="5">
        <v>1120</v>
      </c>
      <c r="M426" s="5">
        <v>1320</v>
      </c>
      <c r="N426" s="5"/>
      <c r="O426" s="68" t="s">
        <v>230</v>
      </c>
      <c r="P426" s="60"/>
      <c r="Q426" s="69" t="s">
        <v>19</v>
      </c>
      <c r="R426" s="62"/>
      <c r="S426" s="62"/>
      <c r="T426" s="62"/>
      <c r="U426" s="62"/>
      <c r="V426" s="62"/>
      <c r="W426" s="62"/>
      <c r="X426" s="68" t="s">
        <v>19</v>
      </c>
      <c r="Y426" s="60"/>
      <c r="Z426" s="60"/>
      <c r="AA426" s="12">
        <v>49800000</v>
      </c>
    </row>
    <row r="427" spans="3:27">
      <c r="C427" s="64" t="s">
        <v>34</v>
      </c>
      <c r="D427" s="60"/>
      <c r="E427" s="60"/>
      <c r="F427" s="60"/>
      <c r="G427" s="60"/>
      <c r="H427" s="60"/>
      <c r="I427" s="60"/>
      <c r="J427" s="60"/>
      <c r="K427" s="60"/>
      <c r="L427" s="6" t="s">
        <v>19</v>
      </c>
      <c r="M427" s="6" t="s">
        <v>19</v>
      </c>
      <c r="N427" s="6" t="s">
        <v>19</v>
      </c>
      <c r="O427" s="64" t="s">
        <v>19</v>
      </c>
      <c r="P427" s="60"/>
      <c r="Q427" s="65" t="s">
        <v>19</v>
      </c>
      <c r="R427" s="62"/>
      <c r="S427" s="62"/>
      <c r="T427" s="62"/>
      <c r="U427" s="62"/>
      <c r="V427" s="62"/>
      <c r="W427" s="62"/>
      <c r="X427" s="64" t="s">
        <v>19</v>
      </c>
      <c r="Y427" s="60"/>
      <c r="Z427" s="60"/>
      <c r="AA427" s="13" t="s">
        <v>19</v>
      </c>
    </row>
    <row r="428" spans="3:27" ht="68.25" customHeight="1">
      <c r="C428" s="59" t="s">
        <v>231</v>
      </c>
      <c r="D428" s="60"/>
      <c r="E428" s="60"/>
      <c r="F428" s="60"/>
      <c r="G428" s="60"/>
      <c r="H428" s="60"/>
      <c r="I428" s="60"/>
      <c r="J428" s="60"/>
      <c r="K428" s="60"/>
      <c r="L428" s="7" t="s">
        <v>19</v>
      </c>
      <c r="M428" s="7" t="s">
        <v>19</v>
      </c>
      <c r="N428" s="7" t="s">
        <v>19</v>
      </c>
      <c r="O428" s="59" t="s">
        <v>89</v>
      </c>
      <c r="P428" s="60"/>
      <c r="Q428" s="63" t="s">
        <v>440</v>
      </c>
      <c r="R428" s="62"/>
      <c r="S428" s="62"/>
      <c r="T428" s="62"/>
      <c r="U428" s="62"/>
      <c r="V428" s="62"/>
      <c r="W428" s="62"/>
      <c r="X428" s="59" t="s">
        <v>19</v>
      </c>
      <c r="Y428" s="60"/>
      <c r="Z428" s="60"/>
      <c r="AA428" s="14">
        <v>3500000</v>
      </c>
    </row>
    <row r="429" spans="3:27" ht="38.25" customHeight="1">
      <c r="C429" s="59" t="s">
        <v>232</v>
      </c>
      <c r="D429" s="60"/>
      <c r="E429" s="60"/>
      <c r="F429" s="60"/>
      <c r="G429" s="60"/>
      <c r="H429" s="60"/>
      <c r="I429" s="60"/>
      <c r="J429" s="60"/>
      <c r="K429" s="60"/>
      <c r="L429" s="7" t="s">
        <v>19</v>
      </c>
      <c r="M429" s="7" t="s">
        <v>19</v>
      </c>
      <c r="N429" s="7" t="s">
        <v>19</v>
      </c>
      <c r="O429" s="59" t="s">
        <v>54</v>
      </c>
      <c r="P429" s="60"/>
      <c r="Q429" s="63" t="s">
        <v>442</v>
      </c>
      <c r="R429" s="62"/>
      <c r="S429" s="62"/>
      <c r="T429" s="62"/>
      <c r="U429" s="62"/>
      <c r="V429" s="62"/>
      <c r="W429" s="62"/>
      <c r="X429" s="59" t="s">
        <v>19</v>
      </c>
      <c r="Y429" s="60"/>
      <c r="Z429" s="60"/>
      <c r="AA429" s="14">
        <v>1500000</v>
      </c>
    </row>
    <row r="430" spans="3:27" ht="39" customHeight="1">
      <c r="C430" s="59" t="s">
        <v>233</v>
      </c>
      <c r="D430" s="60"/>
      <c r="E430" s="60"/>
      <c r="F430" s="60"/>
      <c r="G430" s="60"/>
      <c r="H430" s="60"/>
      <c r="I430" s="60"/>
      <c r="J430" s="60"/>
      <c r="K430" s="60"/>
      <c r="L430" s="7" t="s">
        <v>19</v>
      </c>
      <c r="M430" s="7" t="s">
        <v>19</v>
      </c>
      <c r="N430" s="7" t="s">
        <v>19</v>
      </c>
      <c r="O430" s="59" t="s">
        <v>234</v>
      </c>
      <c r="P430" s="60"/>
      <c r="Q430" s="63" t="s">
        <v>441</v>
      </c>
      <c r="R430" s="62"/>
      <c r="S430" s="62"/>
      <c r="T430" s="62"/>
      <c r="U430" s="62"/>
      <c r="V430" s="62"/>
      <c r="W430" s="62"/>
      <c r="X430" s="59" t="s">
        <v>19</v>
      </c>
      <c r="Y430" s="60"/>
      <c r="Z430" s="60"/>
      <c r="AA430" s="14">
        <v>44800000</v>
      </c>
    </row>
    <row r="431" spans="3:27">
      <c r="C431" s="68" t="s">
        <v>204</v>
      </c>
      <c r="D431" s="60"/>
      <c r="E431" s="60"/>
      <c r="F431" s="60"/>
      <c r="G431" s="60"/>
      <c r="H431" s="60"/>
      <c r="I431" s="60"/>
      <c r="J431" s="60"/>
      <c r="K431" s="60"/>
      <c r="L431" s="5">
        <v>1120</v>
      </c>
      <c r="M431" s="5">
        <v>1320</v>
      </c>
      <c r="N431" s="5"/>
      <c r="O431" s="68" t="s">
        <v>205</v>
      </c>
      <c r="P431" s="60"/>
      <c r="Q431" s="69" t="s">
        <v>19</v>
      </c>
      <c r="R431" s="62"/>
      <c r="S431" s="62"/>
      <c r="T431" s="62"/>
      <c r="U431" s="62"/>
      <c r="V431" s="62"/>
      <c r="W431" s="62"/>
      <c r="X431" s="68" t="s">
        <v>19</v>
      </c>
      <c r="Y431" s="60"/>
      <c r="Z431" s="60"/>
      <c r="AA431" s="12">
        <v>8000</v>
      </c>
    </row>
    <row r="432" spans="3:27">
      <c r="C432" s="64" t="s">
        <v>34</v>
      </c>
      <c r="D432" s="60"/>
      <c r="E432" s="60"/>
      <c r="F432" s="60"/>
      <c r="G432" s="60"/>
      <c r="H432" s="60"/>
      <c r="I432" s="60"/>
      <c r="J432" s="60"/>
      <c r="K432" s="60"/>
      <c r="L432" s="6" t="s">
        <v>19</v>
      </c>
      <c r="M432" s="6" t="s">
        <v>19</v>
      </c>
      <c r="N432" s="6" t="s">
        <v>19</v>
      </c>
      <c r="O432" s="64" t="s">
        <v>19</v>
      </c>
      <c r="P432" s="60"/>
      <c r="Q432" s="65" t="s">
        <v>19</v>
      </c>
      <c r="R432" s="62"/>
      <c r="S432" s="62"/>
      <c r="T432" s="62"/>
      <c r="U432" s="62"/>
      <c r="V432" s="62"/>
      <c r="W432" s="62"/>
      <c r="X432" s="64" t="s">
        <v>19</v>
      </c>
      <c r="Y432" s="60"/>
      <c r="Z432" s="60"/>
      <c r="AA432" s="13" t="s">
        <v>19</v>
      </c>
    </row>
    <row r="433" spans="3:27" ht="42" customHeight="1">
      <c r="C433" s="59" t="s">
        <v>235</v>
      </c>
      <c r="D433" s="60"/>
      <c r="E433" s="60"/>
      <c r="F433" s="60"/>
      <c r="G433" s="60"/>
      <c r="H433" s="60"/>
      <c r="I433" s="60"/>
      <c r="J433" s="60"/>
      <c r="K433" s="60"/>
      <c r="L433" s="7" t="s">
        <v>19</v>
      </c>
      <c r="M433" s="7" t="s">
        <v>19</v>
      </c>
      <c r="N433" s="7" t="s">
        <v>19</v>
      </c>
      <c r="O433" s="59" t="s">
        <v>154</v>
      </c>
      <c r="P433" s="60"/>
      <c r="Q433" s="61" t="s">
        <v>236</v>
      </c>
      <c r="R433" s="62"/>
      <c r="S433" s="62"/>
      <c r="T433" s="62"/>
      <c r="U433" s="62"/>
      <c r="V433" s="62"/>
      <c r="W433" s="62"/>
      <c r="X433" s="59" t="s">
        <v>19</v>
      </c>
      <c r="Y433" s="60"/>
      <c r="Z433" s="60"/>
      <c r="AA433" s="14">
        <v>8000</v>
      </c>
    </row>
    <row r="434" spans="3:27">
      <c r="C434" s="68" t="s">
        <v>167</v>
      </c>
      <c r="D434" s="60"/>
      <c r="E434" s="60"/>
      <c r="F434" s="60"/>
      <c r="G434" s="60"/>
      <c r="H434" s="60"/>
      <c r="I434" s="60"/>
      <c r="J434" s="60"/>
      <c r="K434" s="60"/>
      <c r="L434" s="5">
        <v>1120</v>
      </c>
      <c r="M434" s="5">
        <v>1320</v>
      </c>
      <c r="N434" s="5"/>
      <c r="O434" s="68" t="s">
        <v>168</v>
      </c>
      <c r="P434" s="60"/>
      <c r="Q434" s="69" t="s">
        <v>19</v>
      </c>
      <c r="R434" s="62"/>
      <c r="S434" s="62"/>
      <c r="T434" s="62"/>
      <c r="U434" s="62"/>
      <c r="V434" s="62"/>
      <c r="W434" s="62"/>
      <c r="X434" s="68" t="s">
        <v>19</v>
      </c>
      <c r="Y434" s="60"/>
      <c r="Z434" s="60"/>
      <c r="AA434" s="12">
        <v>3656156</v>
      </c>
    </row>
    <row r="435" spans="3:27">
      <c r="C435" s="64" t="s">
        <v>34</v>
      </c>
      <c r="D435" s="60"/>
      <c r="E435" s="60"/>
      <c r="F435" s="60"/>
      <c r="G435" s="60"/>
      <c r="H435" s="60"/>
      <c r="I435" s="60"/>
      <c r="J435" s="60"/>
      <c r="K435" s="60"/>
      <c r="L435" s="6" t="s">
        <v>19</v>
      </c>
      <c r="M435" s="6" t="s">
        <v>19</v>
      </c>
      <c r="N435" s="6" t="s">
        <v>19</v>
      </c>
      <c r="O435" s="64" t="s">
        <v>19</v>
      </c>
      <c r="P435" s="60"/>
      <c r="Q435" s="65" t="s">
        <v>19</v>
      </c>
      <c r="R435" s="62"/>
      <c r="S435" s="62"/>
      <c r="T435" s="62"/>
      <c r="U435" s="62"/>
      <c r="V435" s="62"/>
      <c r="W435" s="62"/>
      <c r="X435" s="64" t="s">
        <v>19</v>
      </c>
      <c r="Y435" s="60"/>
      <c r="Z435" s="60"/>
      <c r="AA435" s="13" t="s">
        <v>19</v>
      </c>
    </row>
    <row r="436" spans="3:27" ht="51.75" customHeight="1">
      <c r="C436" s="59" t="s">
        <v>221</v>
      </c>
      <c r="D436" s="60"/>
      <c r="E436" s="60"/>
      <c r="F436" s="60"/>
      <c r="G436" s="60"/>
      <c r="H436" s="60"/>
      <c r="I436" s="60"/>
      <c r="J436" s="60"/>
      <c r="K436" s="60"/>
      <c r="L436" s="7" t="s">
        <v>19</v>
      </c>
      <c r="M436" s="7" t="s">
        <v>19</v>
      </c>
      <c r="N436" s="7" t="s">
        <v>19</v>
      </c>
      <c r="O436" s="59" t="s">
        <v>36</v>
      </c>
      <c r="P436" s="60"/>
      <c r="Q436" s="63" t="s">
        <v>443</v>
      </c>
      <c r="R436" s="62"/>
      <c r="S436" s="62"/>
      <c r="T436" s="62"/>
      <c r="U436" s="62"/>
      <c r="V436" s="62"/>
      <c r="W436" s="62"/>
      <c r="X436" s="59" t="s">
        <v>19</v>
      </c>
      <c r="Y436" s="60"/>
      <c r="Z436" s="60"/>
      <c r="AA436" s="14">
        <v>3656156</v>
      </c>
    </row>
    <row r="437" spans="3:27">
      <c r="C437" s="68" t="s">
        <v>208</v>
      </c>
      <c r="D437" s="60"/>
      <c r="E437" s="60"/>
      <c r="F437" s="60"/>
      <c r="G437" s="60"/>
      <c r="H437" s="60"/>
      <c r="I437" s="60"/>
      <c r="J437" s="60"/>
      <c r="K437" s="60"/>
      <c r="L437" s="5">
        <v>1120</v>
      </c>
      <c r="M437" s="5">
        <v>1320</v>
      </c>
      <c r="N437" s="5"/>
      <c r="O437" s="68" t="s">
        <v>209</v>
      </c>
      <c r="P437" s="60"/>
      <c r="Q437" s="69" t="s">
        <v>19</v>
      </c>
      <c r="R437" s="62"/>
      <c r="S437" s="62"/>
      <c r="T437" s="62"/>
      <c r="U437" s="62"/>
      <c r="V437" s="62"/>
      <c r="W437" s="62"/>
      <c r="X437" s="68" t="s">
        <v>19</v>
      </c>
      <c r="Y437" s="60"/>
      <c r="Z437" s="60"/>
      <c r="AA437" s="12">
        <v>7864500</v>
      </c>
    </row>
    <row r="438" spans="3:27">
      <c r="C438" s="64" t="s">
        <v>34</v>
      </c>
      <c r="D438" s="60"/>
      <c r="E438" s="60"/>
      <c r="F438" s="60"/>
      <c r="G438" s="60"/>
      <c r="H438" s="60"/>
      <c r="I438" s="60"/>
      <c r="J438" s="60"/>
      <c r="K438" s="60"/>
      <c r="L438" s="6" t="s">
        <v>19</v>
      </c>
      <c r="M438" s="6" t="s">
        <v>19</v>
      </c>
      <c r="N438" s="6" t="s">
        <v>19</v>
      </c>
      <c r="O438" s="64" t="s">
        <v>19</v>
      </c>
      <c r="P438" s="60"/>
      <c r="Q438" s="65" t="s">
        <v>19</v>
      </c>
      <c r="R438" s="62"/>
      <c r="S438" s="62"/>
      <c r="T438" s="62"/>
      <c r="U438" s="62"/>
      <c r="V438" s="62"/>
      <c r="W438" s="62"/>
      <c r="X438" s="64" t="s">
        <v>19</v>
      </c>
      <c r="Y438" s="60"/>
      <c r="Z438" s="60"/>
      <c r="AA438" s="13" t="s">
        <v>19</v>
      </c>
    </row>
    <row r="439" spans="3:27" ht="50.25" customHeight="1">
      <c r="C439" s="59" t="s">
        <v>221</v>
      </c>
      <c r="D439" s="60"/>
      <c r="E439" s="60"/>
      <c r="F439" s="60"/>
      <c r="G439" s="60"/>
      <c r="H439" s="60"/>
      <c r="I439" s="60"/>
      <c r="J439" s="60"/>
      <c r="K439" s="60"/>
      <c r="L439" s="7" t="s">
        <v>19</v>
      </c>
      <c r="M439" s="7" t="s">
        <v>19</v>
      </c>
      <c r="N439" s="7" t="s">
        <v>19</v>
      </c>
      <c r="O439" s="59" t="s">
        <v>36</v>
      </c>
      <c r="P439" s="60"/>
      <c r="Q439" s="63" t="s">
        <v>444</v>
      </c>
      <c r="R439" s="62"/>
      <c r="S439" s="62"/>
      <c r="T439" s="62"/>
      <c r="U439" s="62"/>
      <c r="V439" s="62"/>
      <c r="W439" s="62"/>
      <c r="X439" s="59" t="s">
        <v>19</v>
      </c>
      <c r="Y439" s="60"/>
      <c r="Z439" s="60"/>
      <c r="AA439" s="14">
        <v>7864500</v>
      </c>
    </row>
    <row r="440" spans="3:27" ht="33.75" customHeight="1">
      <c r="C440" s="68" t="s">
        <v>237</v>
      </c>
      <c r="D440" s="60"/>
      <c r="E440" s="60"/>
      <c r="F440" s="60"/>
      <c r="G440" s="60"/>
      <c r="H440" s="60"/>
      <c r="I440" s="60"/>
      <c r="J440" s="60"/>
      <c r="K440" s="60"/>
      <c r="L440" s="5">
        <v>1120</v>
      </c>
      <c r="M440" s="5">
        <v>1320</v>
      </c>
      <c r="N440" s="5"/>
      <c r="O440" s="68" t="s">
        <v>238</v>
      </c>
      <c r="P440" s="60"/>
      <c r="Q440" s="69" t="s">
        <v>19</v>
      </c>
      <c r="R440" s="62"/>
      <c r="S440" s="62"/>
      <c r="T440" s="62"/>
      <c r="U440" s="62"/>
      <c r="V440" s="62"/>
      <c r="W440" s="62"/>
      <c r="X440" s="68" t="s">
        <v>19</v>
      </c>
      <c r="Y440" s="60"/>
      <c r="Z440" s="60"/>
      <c r="AA440" s="12">
        <v>726500</v>
      </c>
    </row>
    <row r="441" spans="3:27">
      <c r="C441" s="64" t="s">
        <v>34</v>
      </c>
      <c r="D441" s="60"/>
      <c r="E441" s="60"/>
      <c r="F441" s="60"/>
      <c r="G441" s="60"/>
      <c r="H441" s="60"/>
      <c r="I441" s="60"/>
      <c r="J441" s="60"/>
      <c r="K441" s="60"/>
      <c r="L441" s="6" t="s">
        <v>19</v>
      </c>
      <c r="M441" s="6" t="s">
        <v>19</v>
      </c>
      <c r="N441" s="6" t="s">
        <v>19</v>
      </c>
      <c r="O441" s="64" t="s">
        <v>19</v>
      </c>
      <c r="P441" s="60"/>
      <c r="Q441" s="65" t="s">
        <v>19</v>
      </c>
      <c r="R441" s="62"/>
      <c r="S441" s="62"/>
      <c r="T441" s="62"/>
      <c r="U441" s="62"/>
      <c r="V441" s="62"/>
      <c r="W441" s="62"/>
      <c r="X441" s="64" t="s">
        <v>19</v>
      </c>
      <c r="Y441" s="60"/>
      <c r="Z441" s="60"/>
      <c r="AA441" s="13" t="s">
        <v>19</v>
      </c>
    </row>
    <row r="442" spans="3:27" ht="36" customHeight="1">
      <c r="C442" s="59" t="s">
        <v>231</v>
      </c>
      <c r="D442" s="60"/>
      <c r="E442" s="60"/>
      <c r="F442" s="60"/>
      <c r="G442" s="60"/>
      <c r="H442" s="60"/>
      <c r="I442" s="60"/>
      <c r="J442" s="60"/>
      <c r="K442" s="60"/>
      <c r="L442" s="7" t="s">
        <v>19</v>
      </c>
      <c r="M442" s="7" t="s">
        <v>19</v>
      </c>
      <c r="N442" s="7" t="s">
        <v>19</v>
      </c>
      <c r="O442" s="59" t="s">
        <v>89</v>
      </c>
      <c r="P442" s="60"/>
      <c r="Q442" s="63" t="s">
        <v>445</v>
      </c>
      <c r="R442" s="62"/>
      <c r="S442" s="62"/>
      <c r="T442" s="62"/>
      <c r="U442" s="62"/>
      <c r="V442" s="62"/>
      <c r="W442" s="62"/>
      <c r="X442" s="59" t="s">
        <v>19</v>
      </c>
      <c r="Y442" s="60"/>
      <c r="Z442" s="60"/>
      <c r="AA442" s="14">
        <v>350000</v>
      </c>
    </row>
    <row r="443" spans="3:27" ht="38.25" customHeight="1">
      <c r="C443" s="59" t="s">
        <v>235</v>
      </c>
      <c r="D443" s="60"/>
      <c r="E443" s="60"/>
      <c r="F443" s="60"/>
      <c r="G443" s="60"/>
      <c r="H443" s="60"/>
      <c r="I443" s="60"/>
      <c r="J443" s="60"/>
      <c r="K443" s="60"/>
      <c r="L443" s="7" t="s">
        <v>19</v>
      </c>
      <c r="M443" s="7" t="s">
        <v>19</v>
      </c>
      <c r="N443" s="7" t="s">
        <v>19</v>
      </c>
      <c r="O443" s="59" t="s">
        <v>154</v>
      </c>
      <c r="P443" s="60"/>
      <c r="Q443" s="63" t="s">
        <v>446</v>
      </c>
      <c r="R443" s="62"/>
      <c r="S443" s="62"/>
      <c r="T443" s="62"/>
      <c r="U443" s="62"/>
      <c r="V443" s="62"/>
      <c r="W443" s="62"/>
      <c r="X443" s="59" t="s">
        <v>19</v>
      </c>
      <c r="Y443" s="60"/>
      <c r="Z443" s="60"/>
      <c r="AA443" s="14">
        <v>26000</v>
      </c>
    </row>
    <row r="444" spans="3:27" ht="42" customHeight="1">
      <c r="C444" s="59" t="s">
        <v>239</v>
      </c>
      <c r="D444" s="60"/>
      <c r="E444" s="60"/>
      <c r="F444" s="60"/>
      <c r="G444" s="60"/>
      <c r="H444" s="60"/>
      <c r="I444" s="60"/>
      <c r="J444" s="60"/>
      <c r="K444" s="60"/>
      <c r="L444" s="7" t="s">
        <v>19</v>
      </c>
      <c r="M444" s="7" t="s">
        <v>19</v>
      </c>
      <c r="N444" s="7" t="s">
        <v>19</v>
      </c>
      <c r="O444" s="59" t="s">
        <v>71</v>
      </c>
      <c r="P444" s="60"/>
      <c r="Q444" s="63" t="s">
        <v>453</v>
      </c>
      <c r="R444" s="62"/>
      <c r="S444" s="62"/>
      <c r="T444" s="62"/>
      <c r="U444" s="62"/>
      <c r="V444" s="62"/>
      <c r="W444" s="62"/>
      <c r="X444" s="59" t="s">
        <v>19</v>
      </c>
      <c r="Y444" s="60"/>
      <c r="Z444" s="60"/>
      <c r="AA444" s="14">
        <v>335500</v>
      </c>
    </row>
    <row r="445" spans="3:27" ht="42" customHeight="1">
      <c r="C445" s="59" t="s">
        <v>240</v>
      </c>
      <c r="D445" s="60"/>
      <c r="E445" s="60"/>
      <c r="F445" s="60"/>
      <c r="G445" s="60"/>
      <c r="H445" s="60"/>
      <c r="I445" s="60"/>
      <c r="J445" s="60"/>
      <c r="K445" s="60"/>
      <c r="L445" s="7" t="s">
        <v>19</v>
      </c>
      <c r="M445" s="7" t="s">
        <v>19</v>
      </c>
      <c r="N445" s="7" t="s">
        <v>19</v>
      </c>
      <c r="O445" s="79" t="s">
        <v>335</v>
      </c>
      <c r="P445" s="60"/>
      <c r="Q445" s="63" t="s">
        <v>447</v>
      </c>
      <c r="R445" s="62"/>
      <c r="S445" s="62"/>
      <c r="T445" s="62"/>
      <c r="U445" s="62"/>
      <c r="V445" s="62"/>
      <c r="W445" s="62"/>
      <c r="X445" s="59" t="s">
        <v>19</v>
      </c>
      <c r="Y445" s="60"/>
      <c r="Z445" s="60"/>
      <c r="AA445" s="14">
        <v>15000</v>
      </c>
    </row>
    <row r="446" spans="3:27">
      <c r="C446" s="68" t="s">
        <v>210</v>
      </c>
      <c r="D446" s="60"/>
      <c r="E446" s="60"/>
      <c r="F446" s="60"/>
      <c r="G446" s="60"/>
      <c r="H446" s="60"/>
      <c r="I446" s="60"/>
      <c r="J446" s="60"/>
      <c r="K446" s="60"/>
      <c r="L446" s="5">
        <v>1120</v>
      </c>
      <c r="M446" s="5">
        <v>1320</v>
      </c>
      <c r="N446" s="5" t="s">
        <v>62</v>
      </c>
      <c r="O446" s="68" t="s">
        <v>211</v>
      </c>
      <c r="P446" s="60"/>
      <c r="Q446" s="69" t="s">
        <v>19</v>
      </c>
      <c r="R446" s="62"/>
      <c r="S446" s="62"/>
      <c r="T446" s="62"/>
      <c r="U446" s="62"/>
      <c r="V446" s="62"/>
      <c r="W446" s="62"/>
      <c r="X446" s="68" t="s">
        <v>19</v>
      </c>
      <c r="Y446" s="60"/>
      <c r="Z446" s="60"/>
      <c r="AA446" s="12">
        <v>3632000</v>
      </c>
    </row>
    <row r="447" spans="3:27">
      <c r="C447" s="64" t="s">
        <v>34</v>
      </c>
      <c r="D447" s="60"/>
      <c r="E447" s="60"/>
      <c r="F447" s="60"/>
      <c r="G447" s="60"/>
      <c r="H447" s="60"/>
      <c r="I447" s="60"/>
      <c r="J447" s="60"/>
      <c r="K447" s="60"/>
      <c r="L447" s="6" t="s">
        <v>19</v>
      </c>
      <c r="M447" s="6" t="s">
        <v>19</v>
      </c>
      <c r="N447" s="6" t="s">
        <v>19</v>
      </c>
      <c r="O447" s="64" t="s">
        <v>19</v>
      </c>
      <c r="P447" s="60"/>
      <c r="Q447" s="65" t="s">
        <v>19</v>
      </c>
      <c r="R447" s="62"/>
      <c r="S447" s="62"/>
      <c r="T447" s="62"/>
      <c r="U447" s="62"/>
      <c r="V447" s="62"/>
      <c r="W447" s="62"/>
      <c r="X447" s="64" t="s">
        <v>19</v>
      </c>
      <c r="Y447" s="60"/>
      <c r="Z447" s="60"/>
      <c r="AA447" s="13" t="s">
        <v>19</v>
      </c>
    </row>
    <row r="448" spans="3:27" ht="72.75" customHeight="1">
      <c r="C448" s="59" t="s">
        <v>241</v>
      </c>
      <c r="D448" s="60"/>
      <c r="E448" s="60"/>
      <c r="F448" s="60"/>
      <c r="G448" s="60"/>
      <c r="H448" s="60"/>
      <c r="I448" s="60"/>
      <c r="J448" s="60"/>
      <c r="K448" s="60"/>
      <c r="L448" s="7" t="s">
        <v>19</v>
      </c>
      <c r="M448" s="7" t="s">
        <v>19</v>
      </c>
      <c r="N448" s="7" t="s">
        <v>19</v>
      </c>
      <c r="O448" s="59" t="s">
        <v>83</v>
      </c>
      <c r="P448" s="60"/>
      <c r="Q448" s="63" t="s">
        <v>448</v>
      </c>
      <c r="R448" s="62"/>
      <c r="S448" s="62"/>
      <c r="T448" s="62"/>
      <c r="U448" s="62"/>
      <c r="V448" s="62"/>
      <c r="W448" s="62"/>
      <c r="X448" s="59" t="s">
        <v>19</v>
      </c>
      <c r="Y448" s="60"/>
      <c r="Z448" s="60"/>
      <c r="AA448" s="14">
        <v>3632000</v>
      </c>
    </row>
    <row r="449" spans="3:27">
      <c r="C449" s="68" t="s">
        <v>173</v>
      </c>
      <c r="D449" s="60"/>
      <c r="E449" s="60"/>
      <c r="F449" s="60"/>
      <c r="G449" s="60"/>
      <c r="H449" s="60"/>
      <c r="I449" s="60"/>
      <c r="J449" s="60"/>
      <c r="K449" s="60"/>
      <c r="L449" s="5">
        <v>1120</v>
      </c>
      <c r="M449" s="5">
        <v>1320</v>
      </c>
      <c r="N449" s="5" t="s">
        <v>62</v>
      </c>
      <c r="O449" s="68" t="s">
        <v>174</v>
      </c>
      <c r="P449" s="60"/>
      <c r="Q449" s="69" t="s">
        <v>19</v>
      </c>
      <c r="R449" s="62"/>
      <c r="S449" s="62"/>
      <c r="T449" s="62"/>
      <c r="U449" s="62"/>
      <c r="V449" s="62"/>
      <c r="W449" s="62"/>
      <c r="X449" s="68" t="s">
        <v>19</v>
      </c>
      <c r="Y449" s="60"/>
      <c r="Z449" s="60"/>
      <c r="AA449" s="12">
        <v>830040</v>
      </c>
    </row>
    <row r="450" spans="3:27">
      <c r="C450" s="64" t="s">
        <v>34</v>
      </c>
      <c r="D450" s="60"/>
      <c r="E450" s="60"/>
      <c r="F450" s="60"/>
      <c r="G450" s="60"/>
      <c r="H450" s="60"/>
      <c r="I450" s="60"/>
      <c r="J450" s="60"/>
      <c r="K450" s="60"/>
      <c r="L450" s="6" t="s">
        <v>19</v>
      </c>
      <c r="M450" s="6" t="s">
        <v>19</v>
      </c>
      <c r="N450" s="6" t="s">
        <v>19</v>
      </c>
      <c r="O450" s="64" t="s">
        <v>19</v>
      </c>
      <c r="P450" s="60"/>
      <c r="Q450" s="65" t="s">
        <v>19</v>
      </c>
      <c r="R450" s="62"/>
      <c r="S450" s="62"/>
      <c r="T450" s="62"/>
      <c r="U450" s="62"/>
      <c r="V450" s="62"/>
      <c r="W450" s="62"/>
      <c r="X450" s="64" t="s">
        <v>19</v>
      </c>
      <c r="Y450" s="60"/>
      <c r="Z450" s="60"/>
      <c r="AA450" s="13" t="s">
        <v>19</v>
      </c>
    </row>
    <row r="451" spans="3:27" ht="42" customHeight="1">
      <c r="C451" s="59" t="s">
        <v>242</v>
      </c>
      <c r="D451" s="60"/>
      <c r="E451" s="60"/>
      <c r="F451" s="60"/>
      <c r="G451" s="60"/>
      <c r="H451" s="60"/>
      <c r="I451" s="60"/>
      <c r="J451" s="60"/>
      <c r="K451" s="60"/>
      <c r="L451" s="7" t="s">
        <v>19</v>
      </c>
      <c r="M451" s="7" t="s">
        <v>19</v>
      </c>
      <c r="N451" s="7" t="s">
        <v>19</v>
      </c>
      <c r="O451" s="59" t="s">
        <v>95</v>
      </c>
      <c r="P451" s="60"/>
      <c r="Q451" s="63" t="s">
        <v>449</v>
      </c>
      <c r="R451" s="62"/>
      <c r="S451" s="62"/>
      <c r="T451" s="62"/>
      <c r="U451" s="62"/>
      <c r="V451" s="62"/>
      <c r="W451" s="62"/>
      <c r="X451" s="59" t="s">
        <v>19</v>
      </c>
      <c r="Y451" s="60"/>
      <c r="Z451" s="60"/>
      <c r="AA451" s="14">
        <v>830040</v>
      </c>
    </row>
    <row r="452" spans="3:27">
      <c r="C452" s="68" t="s">
        <v>148</v>
      </c>
      <c r="D452" s="60"/>
      <c r="E452" s="60"/>
      <c r="F452" s="60"/>
      <c r="G452" s="60"/>
      <c r="H452" s="60"/>
      <c r="I452" s="60"/>
      <c r="J452" s="60"/>
      <c r="K452" s="60"/>
      <c r="L452" s="5">
        <v>1120</v>
      </c>
      <c r="M452" s="5">
        <v>1320</v>
      </c>
      <c r="N452" s="5"/>
      <c r="O452" s="68" t="s">
        <v>149</v>
      </c>
      <c r="P452" s="60"/>
      <c r="Q452" s="69" t="s">
        <v>19</v>
      </c>
      <c r="R452" s="62"/>
      <c r="S452" s="62"/>
      <c r="T452" s="62"/>
      <c r="U452" s="62"/>
      <c r="V452" s="62"/>
      <c r="W452" s="62"/>
      <c r="X452" s="68" t="s">
        <v>19</v>
      </c>
      <c r="Y452" s="60"/>
      <c r="Z452" s="60"/>
      <c r="AA452" s="12">
        <v>20941478</v>
      </c>
    </row>
    <row r="453" spans="3:27">
      <c r="C453" s="64" t="s">
        <v>34</v>
      </c>
      <c r="D453" s="60"/>
      <c r="E453" s="60"/>
      <c r="F453" s="60"/>
      <c r="G453" s="60"/>
      <c r="H453" s="60"/>
      <c r="I453" s="60"/>
      <c r="J453" s="60"/>
      <c r="K453" s="60"/>
      <c r="L453" s="6" t="s">
        <v>19</v>
      </c>
      <c r="M453" s="6" t="s">
        <v>19</v>
      </c>
      <c r="N453" s="6" t="s">
        <v>19</v>
      </c>
      <c r="O453" s="64" t="s">
        <v>19</v>
      </c>
      <c r="P453" s="60"/>
      <c r="Q453" s="65" t="s">
        <v>19</v>
      </c>
      <c r="R453" s="62"/>
      <c r="S453" s="62"/>
      <c r="T453" s="62"/>
      <c r="U453" s="62"/>
      <c r="V453" s="62"/>
      <c r="W453" s="62"/>
      <c r="X453" s="64" t="s">
        <v>19</v>
      </c>
      <c r="Y453" s="60"/>
      <c r="Z453" s="60"/>
      <c r="AA453" s="13" t="s">
        <v>19</v>
      </c>
    </row>
    <row r="454" spans="3:27" ht="41.25" customHeight="1">
      <c r="C454" s="59" t="s">
        <v>241</v>
      </c>
      <c r="D454" s="60"/>
      <c r="E454" s="60"/>
      <c r="F454" s="60"/>
      <c r="G454" s="60"/>
      <c r="H454" s="60"/>
      <c r="I454" s="60"/>
      <c r="J454" s="60"/>
      <c r="K454" s="60"/>
      <c r="L454" s="7" t="s">
        <v>19</v>
      </c>
      <c r="M454" s="7" t="s">
        <v>19</v>
      </c>
      <c r="N454" s="7" t="s">
        <v>19</v>
      </c>
      <c r="O454" s="59" t="s">
        <v>83</v>
      </c>
      <c r="P454" s="60"/>
      <c r="Q454" s="63" t="s">
        <v>450</v>
      </c>
      <c r="R454" s="62"/>
      <c r="S454" s="62"/>
      <c r="T454" s="62"/>
      <c r="U454" s="62"/>
      <c r="V454" s="62"/>
      <c r="W454" s="62"/>
      <c r="X454" s="59" t="s">
        <v>19</v>
      </c>
      <c r="Y454" s="60"/>
      <c r="Z454" s="60"/>
      <c r="AA454" s="14">
        <v>20261478</v>
      </c>
    </row>
    <row r="455" spans="3:27" ht="77.25" customHeight="1">
      <c r="C455" s="59" t="s">
        <v>243</v>
      </c>
      <c r="D455" s="60"/>
      <c r="E455" s="60"/>
      <c r="F455" s="60"/>
      <c r="G455" s="60"/>
      <c r="H455" s="60"/>
      <c r="I455" s="60"/>
      <c r="J455" s="60"/>
      <c r="K455" s="60"/>
      <c r="L455" s="7" t="s">
        <v>19</v>
      </c>
      <c r="M455" s="7" t="s">
        <v>19</v>
      </c>
      <c r="N455" s="7" t="s">
        <v>19</v>
      </c>
      <c r="O455" s="59" t="s">
        <v>244</v>
      </c>
      <c r="P455" s="60"/>
      <c r="Q455" s="63" t="s">
        <v>451</v>
      </c>
      <c r="R455" s="62"/>
      <c r="S455" s="62"/>
      <c r="T455" s="62"/>
      <c r="U455" s="62"/>
      <c r="V455" s="62"/>
      <c r="W455" s="62"/>
      <c r="X455" s="59" t="s">
        <v>19</v>
      </c>
      <c r="Y455" s="60"/>
      <c r="Z455" s="60"/>
      <c r="AA455" s="14">
        <v>680000</v>
      </c>
    </row>
    <row r="456" spans="3:27">
      <c r="C456" s="68" t="s">
        <v>177</v>
      </c>
      <c r="D456" s="60"/>
      <c r="E456" s="60"/>
      <c r="F456" s="60"/>
      <c r="G456" s="60"/>
      <c r="H456" s="60"/>
      <c r="I456" s="60"/>
      <c r="J456" s="60"/>
      <c r="K456" s="60"/>
      <c r="L456" s="5">
        <v>1120</v>
      </c>
      <c r="M456" s="5">
        <v>1320</v>
      </c>
      <c r="N456" s="5"/>
      <c r="O456" s="68" t="s">
        <v>178</v>
      </c>
      <c r="P456" s="60"/>
      <c r="Q456" s="69" t="s">
        <v>19</v>
      </c>
      <c r="R456" s="62"/>
      <c r="S456" s="62"/>
      <c r="T456" s="62"/>
      <c r="U456" s="62"/>
      <c r="V456" s="62"/>
      <c r="W456" s="62"/>
      <c r="X456" s="68" t="s">
        <v>19</v>
      </c>
      <c r="Y456" s="60"/>
      <c r="Z456" s="60"/>
      <c r="AA456" s="12">
        <v>3800000</v>
      </c>
    </row>
    <row r="457" spans="3:27">
      <c r="C457" s="64" t="s">
        <v>34</v>
      </c>
      <c r="D457" s="60"/>
      <c r="E457" s="60"/>
      <c r="F457" s="60"/>
      <c r="G457" s="60"/>
      <c r="H457" s="60"/>
      <c r="I457" s="60"/>
      <c r="J457" s="60"/>
      <c r="K457" s="60"/>
      <c r="L457" s="6" t="s">
        <v>19</v>
      </c>
      <c r="M457" s="6" t="s">
        <v>19</v>
      </c>
      <c r="N457" s="6" t="s">
        <v>19</v>
      </c>
      <c r="O457" s="64" t="s">
        <v>19</v>
      </c>
      <c r="P457" s="60"/>
      <c r="Q457" s="65" t="s">
        <v>19</v>
      </c>
      <c r="R457" s="62"/>
      <c r="S457" s="62"/>
      <c r="T457" s="62"/>
      <c r="U457" s="62"/>
      <c r="V457" s="62"/>
      <c r="W457" s="62"/>
      <c r="X457" s="64" t="s">
        <v>19</v>
      </c>
      <c r="Y457" s="60"/>
      <c r="Z457" s="60"/>
      <c r="AA457" s="13" t="s">
        <v>19</v>
      </c>
    </row>
    <row r="458" spans="3:27" ht="33.75" customHeight="1">
      <c r="C458" s="59" t="s">
        <v>245</v>
      </c>
      <c r="D458" s="60"/>
      <c r="E458" s="60"/>
      <c r="F458" s="60"/>
      <c r="G458" s="60"/>
      <c r="H458" s="60"/>
      <c r="I458" s="60"/>
      <c r="J458" s="60"/>
      <c r="K458" s="60"/>
      <c r="L458" s="7" t="s">
        <v>19</v>
      </c>
      <c r="M458" s="7" t="s">
        <v>19</v>
      </c>
      <c r="N458" s="7" t="s">
        <v>19</v>
      </c>
      <c r="O458" s="59" t="s">
        <v>44</v>
      </c>
      <c r="P458" s="60"/>
      <c r="Q458" s="63" t="s">
        <v>452</v>
      </c>
      <c r="R458" s="62"/>
      <c r="S458" s="62"/>
      <c r="T458" s="62"/>
      <c r="U458" s="62"/>
      <c r="V458" s="62"/>
      <c r="W458" s="62"/>
      <c r="X458" s="59" t="s">
        <v>19</v>
      </c>
      <c r="Y458" s="60"/>
      <c r="Z458" s="60"/>
      <c r="AA458" s="14">
        <v>800000</v>
      </c>
    </row>
    <row r="459" spans="3:27" ht="39.75" customHeight="1">
      <c r="C459" s="59" t="s">
        <v>231</v>
      </c>
      <c r="D459" s="60"/>
      <c r="E459" s="60"/>
      <c r="F459" s="60"/>
      <c r="G459" s="60"/>
      <c r="H459" s="60"/>
      <c r="I459" s="60"/>
      <c r="J459" s="60"/>
      <c r="K459" s="60"/>
      <c r="L459" s="7" t="s">
        <v>19</v>
      </c>
      <c r="M459" s="7" t="s">
        <v>19</v>
      </c>
      <c r="N459" s="7" t="s">
        <v>19</v>
      </c>
      <c r="O459" s="59" t="s">
        <v>89</v>
      </c>
      <c r="P459" s="60"/>
      <c r="Q459" s="63" t="s">
        <v>454</v>
      </c>
      <c r="R459" s="62"/>
      <c r="S459" s="62"/>
      <c r="T459" s="62"/>
      <c r="U459" s="62"/>
      <c r="V459" s="62"/>
      <c r="W459" s="62"/>
      <c r="X459" s="59" t="s">
        <v>19</v>
      </c>
      <c r="Y459" s="60"/>
      <c r="Z459" s="60"/>
      <c r="AA459" s="14">
        <v>2500000</v>
      </c>
    </row>
    <row r="460" spans="3:27" ht="77.25" customHeight="1">
      <c r="C460" s="59" t="s">
        <v>246</v>
      </c>
      <c r="D460" s="60"/>
      <c r="E460" s="60"/>
      <c r="F460" s="60"/>
      <c r="G460" s="60"/>
      <c r="H460" s="60"/>
      <c r="I460" s="60"/>
      <c r="J460" s="60"/>
      <c r="K460" s="60"/>
      <c r="L460" s="7" t="s">
        <v>19</v>
      </c>
      <c r="M460" s="7" t="s">
        <v>19</v>
      </c>
      <c r="N460" s="7" t="s">
        <v>19</v>
      </c>
      <c r="O460" s="59" t="s">
        <v>48</v>
      </c>
      <c r="P460" s="60"/>
      <c r="Q460" s="63" t="s">
        <v>455</v>
      </c>
      <c r="R460" s="62"/>
      <c r="S460" s="62"/>
      <c r="T460" s="62"/>
      <c r="U460" s="62"/>
      <c r="V460" s="62"/>
      <c r="W460" s="62"/>
      <c r="X460" s="59" t="s">
        <v>19</v>
      </c>
      <c r="Y460" s="60"/>
      <c r="Z460" s="60"/>
      <c r="AA460" s="14">
        <v>500000</v>
      </c>
    </row>
    <row r="461" spans="3:27">
      <c r="C461" s="68" t="s">
        <v>151</v>
      </c>
      <c r="D461" s="60"/>
      <c r="E461" s="60"/>
      <c r="F461" s="60"/>
      <c r="G461" s="60"/>
      <c r="H461" s="60"/>
      <c r="I461" s="60"/>
      <c r="J461" s="60"/>
      <c r="K461" s="60"/>
      <c r="L461" s="5">
        <v>1120</v>
      </c>
      <c r="M461" s="5">
        <v>1320</v>
      </c>
      <c r="N461" s="5"/>
      <c r="O461" s="68" t="s">
        <v>152</v>
      </c>
      <c r="P461" s="60"/>
      <c r="Q461" s="69" t="s">
        <v>19</v>
      </c>
      <c r="R461" s="62"/>
      <c r="S461" s="62"/>
      <c r="T461" s="62"/>
      <c r="U461" s="62"/>
      <c r="V461" s="62"/>
      <c r="W461" s="62"/>
      <c r="X461" s="68" t="s">
        <v>19</v>
      </c>
      <c r="Y461" s="60"/>
      <c r="Z461" s="60"/>
      <c r="AA461" s="12">
        <v>10843949</v>
      </c>
    </row>
    <row r="462" spans="3:27">
      <c r="C462" s="64" t="s">
        <v>34</v>
      </c>
      <c r="D462" s="60"/>
      <c r="E462" s="60"/>
      <c r="F462" s="60"/>
      <c r="G462" s="60"/>
      <c r="H462" s="60"/>
      <c r="I462" s="60"/>
      <c r="J462" s="60"/>
      <c r="K462" s="60"/>
      <c r="L462" s="6" t="s">
        <v>19</v>
      </c>
      <c r="M462" s="6" t="s">
        <v>19</v>
      </c>
      <c r="N462" s="6" t="s">
        <v>19</v>
      </c>
      <c r="O462" s="64" t="s">
        <v>19</v>
      </c>
      <c r="P462" s="60"/>
      <c r="Q462" s="65" t="s">
        <v>19</v>
      </c>
      <c r="R462" s="62"/>
      <c r="S462" s="62"/>
      <c r="T462" s="62"/>
      <c r="U462" s="62"/>
      <c r="V462" s="62"/>
      <c r="W462" s="62"/>
      <c r="X462" s="64" t="s">
        <v>19</v>
      </c>
      <c r="Y462" s="60"/>
      <c r="Z462" s="60"/>
      <c r="AA462" s="13" t="s">
        <v>19</v>
      </c>
    </row>
    <row r="463" spans="3:27" ht="34.5" customHeight="1">
      <c r="C463" s="59" t="s">
        <v>247</v>
      </c>
      <c r="D463" s="60"/>
      <c r="E463" s="60"/>
      <c r="F463" s="60"/>
      <c r="G463" s="60"/>
      <c r="H463" s="60"/>
      <c r="I463" s="60"/>
      <c r="J463" s="60"/>
      <c r="K463" s="60"/>
      <c r="L463" s="7" t="s">
        <v>19</v>
      </c>
      <c r="M463" s="7" t="s">
        <v>19</v>
      </c>
      <c r="N463" s="7" t="s">
        <v>19</v>
      </c>
      <c r="O463" s="59" t="s">
        <v>81</v>
      </c>
      <c r="P463" s="60"/>
      <c r="Q463" s="61" t="s">
        <v>248</v>
      </c>
      <c r="R463" s="62"/>
      <c r="S463" s="62"/>
      <c r="T463" s="62"/>
      <c r="U463" s="62"/>
      <c r="V463" s="62"/>
      <c r="W463" s="62"/>
      <c r="X463" s="59" t="s">
        <v>19</v>
      </c>
      <c r="Y463" s="60"/>
      <c r="Z463" s="60"/>
      <c r="AA463" s="14">
        <v>2713949</v>
      </c>
    </row>
    <row r="464" spans="3:27" ht="56.25" customHeight="1">
      <c r="C464" s="59" t="s">
        <v>245</v>
      </c>
      <c r="D464" s="60"/>
      <c r="E464" s="60"/>
      <c r="F464" s="60"/>
      <c r="G464" s="60"/>
      <c r="H464" s="60"/>
      <c r="I464" s="60"/>
      <c r="J464" s="60"/>
      <c r="K464" s="60"/>
      <c r="L464" s="7" t="s">
        <v>19</v>
      </c>
      <c r="M464" s="7" t="s">
        <v>19</v>
      </c>
      <c r="N464" s="7" t="s">
        <v>19</v>
      </c>
      <c r="O464" s="59" t="s">
        <v>44</v>
      </c>
      <c r="P464" s="60"/>
      <c r="Q464" s="63" t="s">
        <v>456</v>
      </c>
      <c r="R464" s="62"/>
      <c r="S464" s="62"/>
      <c r="T464" s="62"/>
      <c r="U464" s="62"/>
      <c r="V464" s="62"/>
      <c r="W464" s="62"/>
      <c r="X464" s="59" t="s">
        <v>19</v>
      </c>
      <c r="Y464" s="60"/>
      <c r="Z464" s="60"/>
      <c r="AA464" s="14">
        <v>4450000</v>
      </c>
    </row>
    <row r="465" spans="3:27" ht="75" customHeight="1">
      <c r="C465" s="59" t="s">
        <v>246</v>
      </c>
      <c r="D465" s="60"/>
      <c r="E465" s="60"/>
      <c r="F465" s="60"/>
      <c r="G465" s="60"/>
      <c r="H465" s="60"/>
      <c r="I465" s="60"/>
      <c r="J465" s="60"/>
      <c r="K465" s="60"/>
      <c r="L465" s="7" t="s">
        <v>19</v>
      </c>
      <c r="M465" s="7" t="s">
        <v>19</v>
      </c>
      <c r="N465" s="7" t="s">
        <v>19</v>
      </c>
      <c r="O465" s="59" t="s">
        <v>48</v>
      </c>
      <c r="P465" s="60"/>
      <c r="Q465" s="63" t="s">
        <v>457</v>
      </c>
      <c r="R465" s="62"/>
      <c r="S465" s="62"/>
      <c r="T465" s="62"/>
      <c r="U465" s="62"/>
      <c r="V465" s="62"/>
      <c r="W465" s="62"/>
      <c r="X465" s="59" t="s">
        <v>19</v>
      </c>
      <c r="Y465" s="60"/>
      <c r="Z465" s="60"/>
      <c r="AA465" s="14">
        <v>500000</v>
      </c>
    </row>
    <row r="466" spans="3:27" ht="35.25" customHeight="1">
      <c r="C466" s="59" t="s">
        <v>249</v>
      </c>
      <c r="D466" s="60"/>
      <c r="E466" s="60"/>
      <c r="F466" s="60"/>
      <c r="G466" s="60"/>
      <c r="H466" s="60"/>
      <c r="I466" s="60"/>
      <c r="J466" s="60"/>
      <c r="K466" s="60"/>
      <c r="L466" s="7" t="s">
        <v>19</v>
      </c>
      <c r="M466" s="7" t="s">
        <v>19</v>
      </c>
      <c r="N466" s="7" t="s">
        <v>19</v>
      </c>
      <c r="O466" s="59" t="s">
        <v>50</v>
      </c>
      <c r="P466" s="60"/>
      <c r="Q466" s="63" t="s">
        <v>458</v>
      </c>
      <c r="R466" s="62"/>
      <c r="S466" s="62"/>
      <c r="T466" s="62"/>
      <c r="U466" s="62"/>
      <c r="V466" s="62"/>
      <c r="W466" s="62"/>
      <c r="X466" s="59" t="s">
        <v>19</v>
      </c>
      <c r="Y466" s="60"/>
      <c r="Z466" s="60"/>
      <c r="AA466" s="14">
        <v>3180000</v>
      </c>
    </row>
    <row r="467" spans="3:27">
      <c r="C467" s="68" t="s">
        <v>212</v>
      </c>
      <c r="D467" s="60"/>
      <c r="E467" s="60"/>
      <c r="F467" s="60"/>
      <c r="G467" s="60"/>
      <c r="H467" s="60"/>
      <c r="I467" s="60"/>
      <c r="J467" s="60"/>
      <c r="K467" s="60"/>
      <c r="L467" s="5">
        <v>1120</v>
      </c>
      <c r="M467" s="5">
        <v>1320</v>
      </c>
      <c r="N467" s="5"/>
      <c r="O467" s="68" t="s">
        <v>213</v>
      </c>
      <c r="P467" s="60"/>
      <c r="Q467" s="69" t="s">
        <v>19</v>
      </c>
      <c r="R467" s="62"/>
      <c r="S467" s="62"/>
      <c r="T467" s="62"/>
      <c r="U467" s="62"/>
      <c r="V467" s="62"/>
      <c r="W467" s="62"/>
      <c r="X467" s="68" t="s">
        <v>19</v>
      </c>
      <c r="Y467" s="60"/>
      <c r="Z467" s="60"/>
      <c r="AA467" s="12">
        <v>600000</v>
      </c>
    </row>
    <row r="468" spans="3:27">
      <c r="C468" s="64" t="s">
        <v>34</v>
      </c>
      <c r="D468" s="60"/>
      <c r="E468" s="60"/>
      <c r="F468" s="60"/>
      <c r="G468" s="60"/>
      <c r="H468" s="60"/>
      <c r="I468" s="60"/>
      <c r="J468" s="60"/>
      <c r="K468" s="60"/>
      <c r="L468" s="6" t="s">
        <v>19</v>
      </c>
      <c r="M468" s="6" t="s">
        <v>19</v>
      </c>
      <c r="N468" s="6" t="s">
        <v>19</v>
      </c>
      <c r="O468" s="64" t="s">
        <v>19</v>
      </c>
      <c r="P468" s="60"/>
      <c r="Q468" s="65" t="s">
        <v>19</v>
      </c>
      <c r="R468" s="62"/>
      <c r="S468" s="62"/>
      <c r="T468" s="62"/>
      <c r="U468" s="62"/>
      <c r="V468" s="62"/>
      <c r="W468" s="62"/>
      <c r="X468" s="64" t="s">
        <v>19</v>
      </c>
      <c r="Y468" s="60"/>
      <c r="Z468" s="60"/>
      <c r="AA468" s="13" t="s">
        <v>19</v>
      </c>
    </row>
    <row r="469" spans="3:27" ht="76.5" customHeight="1">
      <c r="C469" s="59" t="s">
        <v>246</v>
      </c>
      <c r="D469" s="60"/>
      <c r="E469" s="60"/>
      <c r="F469" s="60"/>
      <c r="G469" s="60"/>
      <c r="H469" s="60"/>
      <c r="I469" s="60"/>
      <c r="J469" s="60"/>
      <c r="K469" s="60"/>
      <c r="L469" s="7" t="s">
        <v>19</v>
      </c>
      <c r="M469" s="7" t="s">
        <v>19</v>
      </c>
      <c r="N469" s="7" t="s">
        <v>19</v>
      </c>
      <c r="O469" s="59" t="s">
        <v>48</v>
      </c>
      <c r="P469" s="60"/>
      <c r="Q469" s="63" t="s">
        <v>459</v>
      </c>
      <c r="R469" s="62"/>
      <c r="S469" s="62"/>
      <c r="T469" s="62"/>
      <c r="U469" s="62"/>
      <c r="V469" s="62"/>
      <c r="W469" s="62"/>
      <c r="X469" s="59" t="s">
        <v>19</v>
      </c>
      <c r="Y469" s="60"/>
      <c r="Z469" s="60"/>
      <c r="AA469" s="14">
        <v>600000</v>
      </c>
    </row>
    <row r="470" spans="3:27" ht="35.25" customHeight="1">
      <c r="C470" s="68" t="s">
        <v>250</v>
      </c>
      <c r="D470" s="60"/>
      <c r="E470" s="60"/>
      <c r="F470" s="60"/>
      <c r="G470" s="60"/>
      <c r="H470" s="60"/>
      <c r="I470" s="60"/>
      <c r="J470" s="60"/>
      <c r="K470" s="60"/>
      <c r="L470" s="5">
        <v>1120</v>
      </c>
      <c r="M470" s="5">
        <v>1320</v>
      </c>
      <c r="N470" s="5"/>
      <c r="O470" s="68" t="s">
        <v>251</v>
      </c>
      <c r="P470" s="60"/>
      <c r="Q470" s="69" t="s">
        <v>19</v>
      </c>
      <c r="R470" s="62"/>
      <c r="S470" s="62"/>
      <c r="T470" s="62"/>
      <c r="U470" s="62"/>
      <c r="V470" s="62"/>
      <c r="W470" s="62"/>
      <c r="X470" s="68" t="s">
        <v>19</v>
      </c>
      <c r="Y470" s="60"/>
      <c r="Z470" s="60"/>
      <c r="AA470" s="12">
        <v>33524212</v>
      </c>
    </row>
    <row r="471" spans="3:27">
      <c r="C471" s="64" t="s">
        <v>34</v>
      </c>
      <c r="D471" s="60"/>
      <c r="E471" s="60"/>
      <c r="F471" s="60"/>
      <c r="G471" s="60"/>
      <c r="H471" s="60"/>
      <c r="I471" s="60"/>
      <c r="J471" s="60"/>
      <c r="K471" s="60"/>
      <c r="L471" s="6" t="s">
        <v>19</v>
      </c>
      <c r="M471" s="6" t="s">
        <v>19</v>
      </c>
      <c r="N471" s="6" t="s">
        <v>19</v>
      </c>
      <c r="O471" s="64" t="s">
        <v>19</v>
      </c>
      <c r="P471" s="60"/>
      <c r="Q471" s="65" t="s">
        <v>19</v>
      </c>
      <c r="R471" s="62"/>
      <c r="S471" s="62"/>
      <c r="T471" s="62"/>
      <c r="U471" s="62"/>
      <c r="V471" s="62"/>
      <c r="W471" s="62"/>
      <c r="X471" s="64" t="s">
        <v>19</v>
      </c>
      <c r="Y471" s="60"/>
      <c r="Z471" s="60"/>
      <c r="AA471" s="13" t="s">
        <v>19</v>
      </c>
    </row>
    <row r="472" spans="3:27" ht="48" customHeight="1">
      <c r="C472" s="59" t="s">
        <v>252</v>
      </c>
      <c r="D472" s="60"/>
      <c r="E472" s="60"/>
      <c r="F472" s="60"/>
      <c r="G472" s="60"/>
      <c r="H472" s="60"/>
      <c r="I472" s="60"/>
      <c r="J472" s="60"/>
      <c r="K472" s="60"/>
      <c r="L472" s="7" t="s">
        <v>19</v>
      </c>
      <c r="M472" s="7" t="s">
        <v>19</v>
      </c>
      <c r="N472" s="7" t="s">
        <v>19</v>
      </c>
      <c r="O472" s="59" t="s">
        <v>67</v>
      </c>
      <c r="P472" s="60"/>
      <c r="Q472" s="61" t="s">
        <v>253</v>
      </c>
      <c r="R472" s="62"/>
      <c r="S472" s="62"/>
      <c r="T472" s="62"/>
      <c r="U472" s="62"/>
      <c r="V472" s="62"/>
      <c r="W472" s="62"/>
      <c r="X472" s="59" t="s">
        <v>19</v>
      </c>
      <c r="Y472" s="60"/>
      <c r="Z472" s="60"/>
      <c r="AA472" s="14">
        <v>4260712</v>
      </c>
    </row>
    <row r="473" spans="3:27" ht="31.5" customHeight="1">
      <c r="C473" s="59" t="s">
        <v>242</v>
      </c>
      <c r="D473" s="60"/>
      <c r="E473" s="60"/>
      <c r="F473" s="60"/>
      <c r="G473" s="60"/>
      <c r="H473" s="60"/>
      <c r="I473" s="60"/>
      <c r="J473" s="60"/>
      <c r="K473" s="60"/>
      <c r="L473" s="7" t="s">
        <v>19</v>
      </c>
      <c r="M473" s="7" t="s">
        <v>19</v>
      </c>
      <c r="N473" s="7" t="s">
        <v>19</v>
      </c>
      <c r="O473" s="59" t="s">
        <v>95</v>
      </c>
      <c r="P473" s="60"/>
      <c r="Q473" s="63" t="s">
        <v>460</v>
      </c>
      <c r="R473" s="62"/>
      <c r="S473" s="62"/>
      <c r="T473" s="62"/>
      <c r="U473" s="62"/>
      <c r="V473" s="62"/>
      <c r="W473" s="62"/>
      <c r="X473" s="59" t="s">
        <v>19</v>
      </c>
      <c r="Y473" s="60"/>
      <c r="Z473" s="60"/>
      <c r="AA473" s="14">
        <v>8550000</v>
      </c>
    </row>
    <row r="474" spans="3:27" ht="45" customHeight="1">
      <c r="C474" s="59" t="s">
        <v>254</v>
      </c>
      <c r="D474" s="60"/>
      <c r="E474" s="60"/>
      <c r="F474" s="60"/>
      <c r="G474" s="60"/>
      <c r="H474" s="60"/>
      <c r="I474" s="60"/>
      <c r="J474" s="60"/>
      <c r="K474" s="60"/>
      <c r="L474" s="7" t="s">
        <v>19</v>
      </c>
      <c r="M474" s="7" t="s">
        <v>19</v>
      </c>
      <c r="N474" s="7" t="s">
        <v>19</v>
      </c>
      <c r="O474" s="59" t="s">
        <v>46</v>
      </c>
      <c r="P474" s="60"/>
      <c r="Q474" s="63" t="s">
        <v>461</v>
      </c>
      <c r="R474" s="62"/>
      <c r="S474" s="62"/>
      <c r="T474" s="62"/>
      <c r="U474" s="62"/>
      <c r="V474" s="62"/>
      <c r="W474" s="62"/>
      <c r="X474" s="59" t="s">
        <v>19</v>
      </c>
      <c r="Y474" s="60"/>
      <c r="Z474" s="60"/>
      <c r="AA474" s="14">
        <v>12000000</v>
      </c>
    </row>
    <row r="475" spans="3:27" ht="54.75" customHeight="1">
      <c r="C475" s="59" t="s">
        <v>255</v>
      </c>
      <c r="D475" s="60"/>
      <c r="E475" s="60"/>
      <c r="F475" s="60"/>
      <c r="G475" s="60"/>
      <c r="H475" s="60"/>
      <c r="I475" s="60"/>
      <c r="J475" s="60"/>
      <c r="K475" s="60"/>
      <c r="L475" s="7" t="s">
        <v>19</v>
      </c>
      <c r="M475" s="7" t="s">
        <v>19</v>
      </c>
      <c r="N475" s="7" t="s">
        <v>19</v>
      </c>
      <c r="O475" s="59" t="s">
        <v>69</v>
      </c>
      <c r="P475" s="60"/>
      <c r="Q475" s="63" t="s">
        <v>462</v>
      </c>
      <c r="R475" s="62"/>
      <c r="S475" s="62"/>
      <c r="T475" s="62"/>
      <c r="U475" s="62"/>
      <c r="V475" s="62"/>
      <c r="W475" s="62"/>
      <c r="X475" s="59" t="s">
        <v>19</v>
      </c>
      <c r="Y475" s="60"/>
      <c r="Z475" s="60"/>
      <c r="AA475" s="14">
        <v>6366000</v>
      </c>
    </row>
    <row r="476" spans="3:27" ht="77.25" customHeight="1">
      <c r="C476" s="59" t="s">
        <v>256</v>
      </c>
      <c r="D476" s="60"/>
      <c r="E476" s="60"/>
      <c r="F476" s="60"/>
      <c r="G476" s="60"/>
      <c r="H476" s="60"/>
      <c r="I476" s="60"/>
      <c r="J476" s="60"/>
      <c r="K476" s="60"/>
      <c r="L476" s="7" t="s">
        <v>19</v>
      </c>
      <c r="M476" s="7" t="s">
        <v>19</v>
      </c>
      <c r="N476" s="7" t="s">
        <v>19</v>
      </c>
      <c r="O476" s="59" t="s">
        <v>74</v>
      </c>
      <c r="P476" s="60"/>
      <c r="Q476" s="63" t="s">
        <v>463</v>
      </c>
      <c r="R476" s="62"/>
      <c r="S476" s="62"/>
      <c r="T476" s="62"/>
      <c r="U476" s="62"/>
      <c r="V476" s="62"/>
      <c r="W476" s="62"/>
      <c r="X476" s="59" t="s">
        <v>19</v>
      </c>
      <c r="Y476" s="60"/>
      <c r="Z476" s="60"/>
      <c r="AA476" s="14">
        <v>1347500</v>
      </c>
    </row>
    <row r="477" spans="3:27" ht="41.25" customHeight="1">
      <c r="C477" s="59" t="s">
        <v>221</v>
      </c>
      <c r="D477" s="60"/>
      <c r="E477" s="60"/>
      <c r="F477" s="60"/>
      <c r="G477" s="60"/>
      <c r="H477" s="60"/>
      <c r="I477" s="60"/>
      <c r="J477" s="60"/>
      <c r="K477" s="60"/>
      <c r="L477" s="7" t="s">
        <v>19</v>
      </c>
      <c r="M477" s="7" t="s">
        <v>19</v>
      </c>
      <c r="N477" s="7" t="s">
        <v>19</v>
      </c>
      <c r="O477" s="59" t="s">
        <v>36</v>
      </c>
      <c r="P477" s="60"/>
      <c r="Q477" s="61" t="s">
        <v>257</v>
      </c>
      <c r="R477" s="62"/>
      <c r="S477" s="62"/>
      <c r="T477" s="62"/>
      <c r="U477" s="62"/>
      <c r="V477" s="62"/>
      <c r="W477" s="62"/>
      <c r="X477" s="59" t="s">
        <v>19</v>
      </c>
      <c r="Y477" s="60"/>
      <c r="Z477" s="60"/>
      <c r="AA477" s="14">
        <v>1000000</v>
      </c>
    </row>
    <row r="478" spans="3:27" ht="35.25" customHeight="1">
      <c r="C478" s="68" t="s">
        <v>179</v>
      </c>
      <c r="D478" s="60"/>
      <c r="E478" s="60"/>
      <c r="F478" s="60"/>
      <c r="G478" s="60"/>
      <c r="H478" s="60"/>
      <c r="I478" s="60"/>
      <c r="J478" s="60"/>
      <c r="K478" s="60"/>
      <c r="L478" s="5">
        <v>1120</v>
      </c>
      <c r="M478" s="5">
        <v>1320</v>
      </c>
      <c r="N478" s="5"/>
      <c r="O478" s="68" t="s">
        <v>180</v>
      </c>
      <c r="P478" s="60"/>
      <c r="Q478" s="69" t="s">
        <v>19</v>
      </c>
      <c r="R478" s="62"/>
      <c r="S478" s="62"/>
      <c r="T478" s="62"/>
      <c r="U478" s="62"/>
      <c r="V478" s="62"/>
      <c r="W478" s="62"/>
      <c r="X478" s="68" t="s">
        <v>19</v>
      </c>
      <c r="Y478" s="60"/>
      <c r="Z478" s="60"/>
      <c r="AA478" s="12">
        <v>17820219</v>
      </c>
    </row>
    <row r="479" spans="3:27">
      <c r="C479" s="64" t="s">
        <v>34</v>
      </c>
      <c r="D479" s="60"/>
      <c r="E479" s="60"/>
      <c r="F479" s="60"/>
      <c r="G479" s="60"/>
      <c r="H479" s="60"/>
      <c r="I479" s="60"/>
      <c r="J479" s="60"/>
      <c r="K479" s="60"/>
      <c r="L479" s="6" t="s">
        <v>19</v>
      </c>
      <c r="M479" s="6" t="s">
        <v>19</v>
      </c>
      <c r="N479" s="6" t="s">
        <v>19</v>
      </c>
      <c r="O479" s="64" t="s">
        <v>19</v>
      </c>
      <c r="P479" s="60"/>
      <c r="Q479" s="65" t="s">
        <v>19</v>
      </c>
      <c r="R479" s="62"/>
      <c r="S479" s="62"/>
      <c r="T479" s="62"/>
      <c r="U479" s="62"/>
      <c r="V479" s="62"/>
      <c r="W479" s="62"/>
      <c r="X479" s="64" t="s">
        <v>19</v>
      </c>
      <c r="Y479" s="60"/>
      <c r="Z479" s="60"/>
      <c r="AA479" s="13" t="s">
        <v>19</v>
      </c>
    </row>
    <row r="480" spans="3:27" ht="36" customHeight="1">
      <c r="C480" s="59" t="s">
        <v>252</v>
      </c>
      <c r="D480" s="60"/>
      <c r="E480" s="60"/>
      <c r="F480" s="60"/>
      <c r="G480" s="60"/>
      <c r="H480" s="60"/>
      <c r="I480" s="60"/>
      <c r="J480" s="60"/>
      <c r="K480" s="60"/>
      <c r="L480" s="7" t="s">
        <v>19</v>
      </c>
      <c r="M480" s="7" t="s">
        <v>19</v>
      </c>
      <c r="N480" s="7" t="s">
        <v>19</v>
      </c>
      <c r="O480" s="59" t="s">
        <v>67</v>
      </c>
      <c r="P480" s="60"/>
      <c r="Q480" s="61" t="s">
        <v>258</v>
      </c>
      <c r="R480" s="62"/>
      <c r="S480" s="62"/>
      <c r="T480" s="62"/>
      <c r="U480" s="62"/>
      <c r="V480" s="62"/>
      <c r="W480" s="62"/>
      <c r="X480" s="59" t="s">
        <v>19</v>
      </c>
      <c r="Y480" s="60"/>
      <c r="Z480" s="60"/>
      <c r="AA480" s="14">
        <v>5061000</v>
      </c>
    </row>
    <row r="481" spans="3:27" ht="45" customHeight="1">
      <c r="C481" s="59" t="s">
        <v>242</v>
      </c>
      <c r="D481" s="60"/>
      <c r="E481" s="60"/>
      <c r="F481" s="60"/>
      <c r="G481" s="60"/>
      <c r="H481" s="60"/>
      <c r="I481" s="60"/>
      <c r="J481" s="60"/>
      <c r="K481" s="60"/>
      <c r="L481" s="7" t="s">
        <v>19</v>
      </c>
      <c r="M481" s="7" t="s">
        <v>19</v>
      </c>
      <c r="N481" s="7" t="s">
        <v>19</v>
      </c>
      <c r="O481" s="59" t="s">
        <v>95</v>
      </c>
      <c r="P481" s="60"/>
      <c r="Q481" s="63" t="s">
        <v>464</v>
      </c>
      <c r="R481" s="62"/>
      <c r="S481" s="62"/>
      <c r="T481" s="62"/>
      <c r="U481" s="62"/>
      <c r="V481" s="62"/>
      <c r="W481" s="62"/>
      <c r="X481" s="59" t="s">
        <v>19</v>
      </c>
      <c r="Y481" s="60"/>
      <c r="Z481" s="60"/>
      <c r="AA481" s="14">
        <v>3000000</v>
      </c>
    </row>
    <row r="482" spans="3:27" ht="56.25" customHeight="1">
      <c r="C482" s="59" t="s">
        <v>259</v>
      </c>
      <c r="D482" s="60"/>
      <c r="E482" s="60"/>
      <c r="F482" s="60"/>
      <c r="G482" s="60"/>
      <c r="H482" s="60"/>
      <c r="I482" s="60"/>
      <c r="J482" s="60"/>
      <c r="K482" s="60"/>
      <c r="L482" s="7" t="s">
        <v>19</v>
      </c>
      <c r="M482" s="7" t="s">
        <v>19</v>
      </c>
      <c r="N482" s="7" t="s">
        <v>19</v>
      </c>
      <c r="O482" s="59" t="s">
        <v>58</v>
      </c>
      <c r="P482" s="60"/>
      <c r="Q482" s="61" t="s">
        <v>260</v>
      </c>
      <c r="R482" s="62"/>
      <c r="S482" s="62"/>
      <c r="T482" s="62"/>
      <c r="U482" s="62"/>
      <c r="V482" s="62"/>
      <c r="W482" s="62"/>
      <c r="X482" s="59" t="s">
        <v>19</v>
      </c>
      <c r="Y482" s="60"/>
      <c r="Z482" s="60"/>
      <c r="AA482" s="14">
        <v>4000000</v>
      </c>
    </row>
    <row r="483" spans="3:27" ht="64.5" customHeight="1">
      <c r="C483" s="59" t="s">
        <v>255</v>
      </c>
      <c r="D483" s="60"/>
      <c r="E483" s="60"/>
      <c r="F483" s="60"/>
      <c r="G483" s="60"/>
      <c r="H483" s="60"/>
      <c r="I483" s="60"/>
      <c r="J483" s="60"/>
      <c r="K483" s="60"/>
      <c r="L483" s="7" t="s">
        <v>19</v>
      </c>
      <c r="M483" s="7" t="s">
        <v>19</v>
      </c>
      <c r="N483" s="7" t="s">
        <v>19</v>
      </c>
      <c r="O483" s="59" t="s">
        <v>69</v>
      </c>
      <c r="P483" s="60"/>
      <c r="Q483" s="63" t="s">
        <v>465</v>
      </c>
      <c r="R483" s="62"/>
      <c r="S483" s="62"/>
      <c r="T483" s="62"/>
      <c r="U483" s="62"/>
      <c r="V483" s="62"/>
      <c r="W483" s="62"/>
      <c r="X483" s="59" t="s">
        <v>19</v>
      </c>
      <c r="Y483" s="60"/>
      <c r="Z483" s="60"/>
      <c r="AA483" s="14">
        <v>2000000</v>
      </c>
    </row>
    <row r="484" spans="3:27" ht="36.75" customHeight="1">
      <c r="C484" s="59" t="s">
        <v>256</v>
      </c>
      <c r="D484" s="60"/>
      <c r="E484" s="60"/>
      <c r="F484" s="60"/>
      <c r="G484" s="60"/>
      <c r="H484" s="60"/>
      <c r="I484" s="60"/>
      <c r="J484" s="60"/>
      <c r="K484" s="60"/>
      <c r="L484" s="7" t="s">
        <v>19</v>
      </c>
      <c r="M484" s="7" t="s">
        <v>19</v>
      </c>
      <c r="N484" s="7" t="s">
        <v>19</v>
      </c>
      <c r="O484" s="59" t="s">
        <v>74</v>
      </c>
      <c r="P484" s="60"/>
      <c r="Q484" s="63" t="s">
        <v>466</v>
      </c>
      <c r="R484" s="62"/>
      <c r="S484" s="62"/>
      <c r="T484" s="62"/>
      <c r="U484" s="62"/>
      <c r="V484" s="62"/>
      <c r="W484" s="62"/>
      <c r="X484" s="59" t="s">
        <v>19</v>
      </c>
      <c r="Y484" s="60"/>
      <c r="Z484" s="60"/>
      <c r="AA484" s="14">
        <v>1259219</v>
      </c>
    </row>
    <row r="485" spans="3:27" ht="54" customHeight="1">
      <c r="C485" s="59" t="s">
        <v>221</v>
      </c>
      <c r="D485" s="60"/>
      <c r="E485" s="60"/>
      <c r="F485" s="60"/>
      <c r="G485" s="60"/>
      <c r="H485" s="60"/>
      <c r="I485" s="60"/>
      <c r="J485" s="60"/>
      <c r="K485" s="60"/>
      <c r="L485" s="7" t="s">
        <v>19</v>
      </c>
      <c r="M485" s="7" t="s">
        <v>19</v>
      </c>
      <c r="N485" s="7" t="s">
        <v>19</v>
      </c>
      <c r="O485" s="59" t="s">
        <v>36</v>
      </c>
      <c r="P485" s="60"/>
      <c r="Q485" s="63" t="s">
        <v>467</v>
      </c>
      <c r="R485" s="62"/>
      <c r="S485" s="62"/>
      <c r="T485" s="62"/>
      <c r="U485" s="62"/>
      <c r="V485" s="62"/>
      <c r="W485" s="62"/>
      <c r="X485" s="59" t="s">
        <v>19</v>
      </c>
      <c r="Y485" s="60"/>
      <c r="Z485" s="60"/>
      <c r="AA485" s="14">
        <v>2500000</v>
      </c>
    </row>
    <row r="486" spans="3:27" ht="31.5" customHeight="1">
      <c r="C486" s="68" t="s">
        <v>155</v>
      </c>
      <c r="D486" s="60"/>
      <c r="E486" s="60"/>
      <c r="F486" s="60"/>
      <c r="G486" s="60"/>
      <c r="H486" s="60"/>
      <c r="I486" s="60"/>
      <c r="J486" s="60"/>
      <c r="K486" s="60"/>
      <c r="L486" s="5">
        <v>1120</v>
      </c>
      <c r="M486" s="5">
        <v>1320</v>
      </c>
      <c r="N486" s="5"/>
      <c r="O486" s="68" t="s">
        <v>156</v>
      </c>
      <c r="P486" s="60"/>
      <c r="Q486" s="69" t="s">
        <v>19</v>
      </c>
      <c r="R486" s="62"/>
      <c r="S486" s="62"/>
      <c r="T486" s="62"/>
      <c r="U486" s="62"/>
      <c r="V486" s="62"/>
      <c r="W486" s="62"/>
      <c r="X486" s="68" t="s">
        <v>19</v>
      </c>
      <c r="Y486" s="60"/>
      <c r="Z486" s="60"/>
      <c r="AA486" s="12">
        <v>7081635</v>
      </c>
    </row>
    <row r="487" spans="3:27">
      <c r="C487" s="64" t="s">
        <v>34</v>
      </c>
      <c r="D487" s="60"/>
      <c r="E487" s="60"/>
      <c r="F487" s="60"/>
      <c r="G487" s="60"/>
      <c r="H487" s="60"/>
      <c r="I487" s="60"/>
      <c r="J487" s="60"/>
      <c r="K487" s="60"/>
      <c r="L487" s="6" t="s">
        <v>19</v>
      </c>
      <c r="M487" s="6" t="s">
        <v>19</v>
      </c>
      <c r="N487" s="6" t="s">
        <v>19</v>
      </c>
      <c r="O487" s="64" t="s">
        <v>19</v>
      </c>
      <c r="P487" s="60"/>
      <c r="Q487" s="65" t="s">
        <v>19</v>
      </c>
      <c r="R487" s="62"/>
      <c r="S487" s="62"/>
      <c r="T487" s="62"/>
      <c r="U487" s="62"/>
      <c r="V487" s="62"/>
      <c r="W487" s="62"/>
      <c r="X487" s="64" t="s">
        <v>19</v>
      </c>
      <c r="Y487" s="60"/>
      <c r="Z487" s="60"/>
      <c r="AA487" s="13" t="s">
        <v>19</v>
      </c>
    </row>
    <row r="488" spans="3:27" ht="48" customHeight="1">
      <c r="C488" s="59" t="s">
        <v>252</v>
      </c>
      <c r="D488" s="60"/>
      <c r="E488" s="60"/>
      <c r="F488" s="60"/>
      <c r="G488" s="60"/>
      <c r="H488" s="60"/>
      <c r="I488" s="60"/>
      <c r="J488" s="60"/>
      <c r="K488" s="60"/>
      <c r="L488" s="7" t="s">
        <v>19</v>
      </c>
      <c r="M488" s="7" t="s">
        <v>19</v>
      </c>
      <c r="N488" s="7" t="s">
        <v>19</v>
      </c>
      <c r="O488" s="59" t="s">
        <v>67</v>
      </c>
      <c r="P488" s="60"/>
      <c r="Q488" s="61" t="s">
        <v>261</v>
      </c>
      <c r="R488" s="62"/>
      <c r="S488" s="62"/>
      <c r="T488" s="62"/>
      <c r="U488" s="62"/>
      <c r="V488" s="62"/>
      <c r="W488" s="62"/>
      <c r="X488" s="59" t="s">
        <v>19</v>
      </c>
      <c r="Y488" s="60"/>
      <c r="Z488" s="60"/>
      <c r="AA488" s="14">
        <v>81635</v>
      </c>
    </row>
    <row r="489" spans="3:27" ht="41.25" customHeight="1">
      <c r="C489" s="59" t="s">
        <v>242</v>
      </c>
      <c r="D489" s="60"/>
      <c r="E489" s="60"/>
      <c r="F489" s="60"/>
      <c r="G489" s="60"/>
      <c r="H489" s="60"/>
      <c r="I489" s="60"/>
      <c r="J489" s="60"/>
      <c r="K489" s="60"/>
      <c r="L489" s="7" t="s">
        <v>19</v>
      </c>
      <c r="M489" s="7" t="s">
        <v>19</v>
      </c>
      <c r="N489" s="7" t="s">
        <v>19</v>
      </c>
      <c r="O489" s="59" t="s">
        <v>95</v>
      </c>
      <c r="P489" s="60"/>
      <c r="Q489" s="63" t="s">
        <v>468</v>
      </c>
      <c r="R489" s="62"/>
      <c r="S489" s="62"/>
      <c r="T489" s="62"/>
      <c r="U489" s="62"/>
      <c r="V489" s="62"/>
      <c r="W489" s="62"/>
      <c r="X489" s="59" t="s">
        <v>19</v>
      </c>
      <c r="Y489" s="60"/>
      <c r="Z489" s="60"/>
      <c r="AA489" s="14">
        <v>7000000</v>
      </c>
    </row>
    <row r="490" spans="3:27">
      <c r="C490" s="66" t="s">
        <v>103</v>
      </c>
      <c r="D490" s="60"/>
      <c r="E490" s="60"/>
      <c r="F490" s="60"/>
      <c r="G490" s="60"/>
      <c r="H490" s="60"/>
      <c r="I490" s="60"/>
      <c r="J490" s="60"/>
      <c r="K490" s="60"/>
      <c r="L490" s="4" t="s">
        <v>19</v>
      </c>
      <c r="M490" s="4" t="s">
        <v>19</v>
      </c>
      <c r="N490" s="4" t="s">
        <v>19</v>
      </c>
      <c r="O490" s="66" t="s">
        <v>104</v>
      </c>
      <c r="P490" s="60"/>
      <c r="Q490" s="67" t="s">
        <v>19</v>
      </c>
      <c r="R490" s="62"/>
      <c r="S490" s="62"/>
      <c r="T490" s="62"/>
      <c r="U490" s="62"/>
      <c r="V490" s="62"/>
      <c r="W490" s="62"/>
      <c r="X490" s="66" t="s">
        <v>19</v>
      </c>
      <c r="Y490" s="60"/>
      <c r="Z490" s="60"/>
      <c r="AA490" s="11">
        <v>62506898</v>
      </c>
    </row>
    <row r="491" spans="3:27">
      <c r="C491" s="68" t="s">
        <v>182</v>
      </c>
      <c r="D491" s="60"/>
      <c r="E491" s="60"/>
      <c r="F491" s="60"/>
      <c r="G491" s="60"/>
      <c r="H491" s="60"/>
      <c r="I491" s="60"/>
      <c r="J491" s="60"/>
      <c r="K491" s="60"/>
      <c r="L491" s="5">
        <v>1120</v>
      </c>
      <c r="M491" s="5">
        <v>1320</v>
      </c>
      <c r="N491" s="5"/>
      <c r="O491" s="68" t="s">
        <v>183</v>
      </c>
      <c r="P491" s="60"/>
      <c r="Q491" s="69" t="s">
        <v>19</v>
      </c>
      <c r="R491" s="62"/>
      <c r="S491" s="62"/>
      <c r="T491" s="62"/>
      <c r="U491" s="62"/>
      <c r="V491" s="62"/>
      <c r="W491" s="62"/>
      <c r="X491" s="68" t="s">
        <v>19</v>
      </c>
      <c r="Y491" s="60"/>
      <c r="Z491" s="60"/>
      <c r="AA491" s="12">
        <v>123435</v>
      </c>
    </row>
    <row r="492" spans="3:27">
      <c r="C492" s="64" t="s">
        <v>34</v>
      </c>
      <c r="D492" s="60"/>
      <c r="E492" s="60"/>
      <c r="F492" s="60"/>
      <c r="G492" s="60"/>
      <c r="H492" s="60"/>
      <c r="I492" s="60"/>
      <c r="J492" s="60"/>
      <c r="K492" s="60"/>
      <c r="L492" s="6" t="s">
        <v>19</v>
      </c>
      <c r="M492" s="6" t="s">
        <v>19</v>
      </c>
      <c r="N492" s="6" t="s">
        <v>19</v>
      </c>
      <c r="O492" s="64" t="s">
        <v>19</v>
      </c>
      <c r="P492" s="60"/>
      <c r="Q492" s="65" t="s">
        <v>19</v>
      </c>
      <c r="R492" s="62"/>
      <c r="S492" s="62"/>
      <c r="T492" s="62"/>
      <c r="U492" s="62"/>
      <c r="V492" s="62"/>
      <c r="W492" s="62"/>
      <c r="X492" s="64" t="s">
        <v>19</v>
      </c>
      <c r="Y492" s="60"/>
      <c r="Z492" s="60"/>
      <c r="AA492" s="13" t="s">
        <v>19</v>
      </c>
    </row>
    <row r="493" spans="3:27" ht="38.25" customHeight="1">
      <c r="C493" s="59" t="s">
        <v>231</v>
      </c>
      <c r="D493" s="60"/>
      <c r="E493" s="60"/>
      <c r="F493" s="60"/>
      <c r="G493" s="60"/>
      <c r="H493" s="60"/>
      <c r="I493" s="60"/>
      <c r="J493" s="60"/>
      <c r="K493" s="60"/>
      <c r="L493" s="7" t="s">
        <v>19</v>
      </c>
      <c r="M493" s="7" t="s">
        <v>19</v>
      </c>
      <c r="N493" s="7" t="s">
        <v>19</v>
      </c>
      <c r="O493" s="59" t="s">
        <v>89</v>
      </c>
      <c r="P493" s="60"/>
      <c r="Q493" s="61" t="s">
        <v>262</v>
      </c>
      <c r="R493" s="62"/>
      <c r="S493" s="62"/>
      <c r="T493" s="62"/>
      <c r="U493" s="62"/>
      <c r="V493" s="62"/>
      <c r="W493" s="62"/>
      <c r="X493" s="59" t="s">
        <v>19</v>
      </c>
      <c r="Y493" s="60"/>
      <c r="Z493" s="60"/>
      <c r="AA493" s="14">
        <v>123435</v>
      </c>
    </row>
    <row r="494" spans="3:27">
      <c r="C494" s="68" t="s">
        <v>157</v>
      </c>
      <c r="D494" s="60"/>
      <c r="E494" s="60"/>
      <c r="F494" s="60"/>
      <c r="G494" s="60"/>
      <c r="H494" s="60"/>
      <c r="I494" s="60"/>
      <c r="J494" s="60"/>
      <c r="K494" s="60"/>
      <c r="L494" s="5">
        <v>1120</v>
      </c>
      <c r="M494" s="5">
        <v>1320</v>
      </c>
      <c r="N494" s="5"/>
      <c r="O494" s="68" t="s">
        <v>158</v>
      </c>
      <c r="P494" s="60"/>
      <c r="Q494" s="69" t="s">
        <v>19</v>
      </c>
      <c r="R494" s="62"/>
      <c r="S494" s="62"/>
      <c r="T494" s="62"/>
      <c r="U494" s="62"/>
      <c r="V494" s="62"/>
      <c r="W494" s="62"/>
      <c r="X494" s="68" t="s">
        <v>19</v>
      </c>
      <c r="Y494" s="60"/>
      <c r="Z494" s="60"/>
      <c r="AA494" s="12">
        <v>11489470</v>
      </c>
    </row>
    <row r="495" spans="3:27">
      <c r="C495" s="64" t="s">
        <v>34</v>
      </c>
      <c r="D495" s="60"/>
      <c r="E495" s="60"/>
      <c r="F495" s="60"/>
      <c r="G495" s="60"/>
      <c r="H495" s="60"/>
      <c r="I495" s="60"/>
      <c r="J495" s="60"/>
      <c r="K495" s="60"/>
      <c r="L495" s="6" t="s">
        <v>19</v>
      </c>
      <c r="M495" s="6" t="s">
        <v>19</v>
      </c>
      <c r="N495" s="6" t="s">
        <v>19</v>
      </c>
      <c r="O495" s="64" t="s">
        <v>19</v>
      </c>
      <c r="P495" s="60"/>
      <c r="Q495" s="65" t="s">
        <v>19</v>
      </c>
      <c r="R495" s="62"/>
      <c r="S495" s="62"/>
      <c r="T495" s="62"/>
      <c r="U495" s="62"/>
      <c r="V495" s="62"/>
      <c r="W495" s="62"/>
      <c r="X495" s="64" t="s">
        <v>19</v>
      </c>
      <c r="Y495" s="60"/>
      <c r="Z495" s="60"/>
      <c r="AA495" s="13" t="s">
        <v>19</v>
      </c>
    </row>
    <row r="496" spans="3:27" ht="36.75" customHeight="1">
      <c r="C496" s="59" t="s">
        <v>263</v>
      </c>
      <c r="D496" s="60"/>
      <c r="E496" s="60"/>
      <c r="F496" s="60"/>
      <c r="G496" s="60"/>
      <c r="H496" s="60"/>
      <c r="I496" s="60"/>
      <c r="J496" s="60"/>
      <c r="K496" s="60"/>
      <c r="L496" s="7" t="s">
        <v>19</v>
      </c>
      <c r="M496" s="7" t="s">
        <v>19</v>
      </c>
      <c r="N496" s="7" t="s">
        <v>19</v>
      </c>
      <c r="O496" s="59" t="s">
        <v>115</v>
      </c>
      <c r="P496" s="60"/>
      <c r="Q496" s="63" t="s">
        <v>469</v>
      </c>
      <c r="R496" s="62"/>
      <c r="S496" s="62"/>
      <c r="T496" s="62"/>
      <c r="U496" s="62"/>
      <c r="V496" s="62"/>
      <c r="W496" s="62"/>
      <c r="X496" s="59" t="s">
        <v>19</v>
      </c>
      <c r="Y496" s="60"/>
      <c r="Z496" s="60"/>
      <c r="AA496" s="14">
        <v>11489470</v>
      </c>
    </row>
    <row r="497" spans="3:27">
      <c r="C497" s="68" t="s">
        <v>184</v>
      </c>
      <c r="D497" s="60"/>
      <c r="E497" s="60"/>
      <c r="F497" s="60"/>
      <c r="G497" s="60"/>
      <c r="H497" s="60"/>
      <c r="I497" s="60"/>
      <c r="J497" s="60"/>
      <c r="K497" s="60"/>
      <c r="L497" s="5">
        <v>1120</v>
      </c>
      <c r="M497" s="5">
        <v>1320</v>
      </c>
      <c r="N497" s="5" t="s">
        <v>62</v>
      </c>
      <c r="O497" s="68" t="s">
        <v>185</v>
      </c>
      <c r="P497" s="60"/>
      <c r="Q497" s="69" t="s">
        <v>19</v>
      </c>
      <c r="R497" s="62"/>
      <c r="S497" s="62"/>
      <c r="T497" s="62"/>
      <c r="U497" s="62"/>
      <c r="V497" s="62"/>
      <c r="W497" s="62"/>
      <c r="X497" s="68" t="s">
        <v>19</v>
      </c>
      <c r="Y497" s="60"/>
      <c r="Z497" s="60"/>
      <c r="AA497" s="12">
        <v>356875</v>
      </c>
    </row>
    <row r="498" spans="3:27">
      <c r="C498" s="64" t="s">
        <v>34</v>
      </c>
      <c r="D498" s="60"/>
      <c r="E498" s="60"/>
      <c r="F498" s="60"/>
      <c r="G498" s="60"/>
      <c r="H498" s="60"/>
      <c r="I498" s="60"/>
      <c r="J498" s="60"/>
      <c r="K498" s="60"/>
      <c r="L498" s="6" t="s">
        <v>19</v>
      </c>
      <c r="M498" s="6" t="s">
        <v>19</v>
      </c>
      <c r="N498" s="6" t="s">
        <v>19</v>
      </c>
      <c r="O498" s="64" t="s">
        <v>19</v>
      </c>
      <c r="P498" s="60"/>
      <c r="Q498" s="65" t="s">
        <v>19</v>
      </c>
      <c r="R498" s="62"/>
      <c r="S498" s="62"/>
      <c r="T498" s="62"/>
      <c r="U498" s="62"/>
      <c r="V498" s="62"/>
      <c r="W498" s="62"/>
      <c r="X498" s="64" t="s">
        <v>19</v>
      </c>
      <c r="Y498" s="60"/>
      <c r="Z498" s="60"/>
      <c r="AA498" s="13" t="s">
        <v>19</v>
      </c>
    </row>
    <row r="499" spans="3:27" ht="39.75" customHeight="1">
      <c r="C499" s="59" t="s">
        <v>231</v>
      </c>
      <c r="D499" s="60"/>
      <c r="E499" s="60"/>
      <c r="F499" s="60"/>
      <c r="G499" s="60"/>
      <c r="H499" s="60"/>
      <c r="I499" s="60"/>
      <c r="J499" s="60"/>
      <c r="K499" s="60"/>
      <c r="L499" s="7" t="s">
        <v>19</v>
      </c>
      <c r="M499" s="7" t="s">
        <v>19</v>
      </c>
      <c r="N499" s="7" t="s">
        <v>19</v>
      </c>
      <c r="O499" s="59" t="s">
        <v>89</v>
      </c>
      <c r="P499" s="60"/>
      <c r="Q499" s="63" t="s">
        <v>470</v>
      </c>
      <c r="R499" s="62"/>
      <c r="S499" s="62"/>
      <c r="T499" s="62"/>
      <c r="U499" s="62"/>
      <c r="V499" s="62"/>
      <c r="W499" s="62"/>
      <c r="X499" s="59" t="s">
        <v>19</v>
      </c>
      <c r="Y499" s="60"/>
      <c r="Z499" s="60"/>
      <c r="AA499" s="14">
        <v>356875</v>
      </c>
    </row>
    <row r="500" spans="3:27">
      <c r="C500" s="68" t="s">
        <v>264</v>
      </c>
      <c r="D500" s="60"/>
      <c r="E500" s="60"/>
      <c r="F500" s="60"/>
      <c r="G500" s="60"/>
      <c r="H500" s="60"/>
      <c r="I500" s="60"/>
      <c r="J500" s="60"/>
      <c r="K500" s="60"/>
      <c r="L500" s="5">
        <v>1120</v>
      </c>
      <c r="M500" s="5">
        <v>1320</v>
      </c>
      <c r="N500" s="5"/>
      <c r="O500" s="68" t="s">
        <v>265</v>
      </c>
      <c r="P500" s="60"/>
      <c r="Q500" s="69" t="s">
        <v>19</v>
      </c>
      <c r="R500" s="62"/>
      <c r="S500" s="62"/>
      <c r="T500" s="62"/>
      <c r="U500" s="62"/>
      <c r="V500" s="62"/>
      <c r="W500" s="62"/>
      <c r="X500" s="68" t="s">
        <v>19</v>
      </c>
      <c r="Y500" s="60"/>
      <c r="Z500" s="60"/>
      <c r="AA500" s="12">
        <v>2100000</v>
      </c>
    </row>
    <row r="501" spans="3:27">
      <c r="C501" s="64" t="s">
        <v>34</v>
      </c>
      <c r="D501" s="60"/>
      <c r="E501" s="60"/>
      <c r="F501" s="60"/>
      <c r="G501" s="60"/>
      <c r="H501" s="60"/>
      <c r="I501" s="60"/>
      <c r="J501" s="60"/>
      <c r="K501" s="60"/>
      <c r="L501" s="6" t="s">
        <v>19</v>
      </c>
      <c r="M501" s="6" t="s">
        <v>19</v>
      </c>
      <c r="N501" s="6" t="s">
        <v>19</v>
      </c>
      <c r="O501" s="64" t="s">
        <v>19</v>
      </c>
      <c r="P501" s="60"/>
      <c r="Q501" s="65" t="s">
        <v>19</v>
      </c>
      <c r="R501" s="62"/>
      <c r="S501" s="62"/>
      <c r="T501" s="62"/>
      <c r="U501" s="62"/>
      <c r="V501" s="62"/>
      <c r="W501" s="62"/>
      <c r="X501" s="64" t="s">
        <v>19</v>
      </c>
      <c r="Y501" s="60"/>
      <c r="Z501" s="60"/>
      <c r="AA501" s="13" t="s">
        <v>19</v>
      </c>
    </row>
    <row r="502" spans="3:27" ht="46.5" customHeight="1">
      <c r="C502" s="59" t="s">
        <v>231</v>
      </c>
      <c r="D502" s="60"/>
      <c r="E502" s="60"/>
      <c r="F502" s="60"/>
      <c r="G502" s="60"/>
      <c r="H502" s="60"/>
      <c r="I502" s="60"/>
      <c r="J502" s="60"/>
      <c r="K502" s="60"/>
      <c r="L502" s="7" t="s">
        <v>19</v>
      </c>
      <c r="M502" s="7" t="s">
        <v>19</v>
      </c>
      <c r="N502" s="7" t="s">
        <v>19</v>
      </c>
      <c r="O502" s="59" t="s">
        <v>89</v>
      </c>
      <c r="P502" s="60"/>
      <c r="Q502" s="63" t="s">
        <v>472</v>
      </c>
      <c r="R502" s="62"/>
      <c r="S502" s="62"/>
      <c r="T502" s="62"/>
      <c r="U502" s="62"/>
      <c r="V502" s="62"/>
      <c r="W502" s="62"/>
      <c r="X502" s="59" t="s">
        <v>19</v>
      </c>
      <c r="Y502" s="60"/>
      <c r="Z502" s="60"/>
      <c r="AA502" s="14">
        <v>2000000</v>
      </c>
    </row>
    <row r="503" spans="3:27" ht="39" customHeight="1">
      <c r="C503" s="59" t="s">
        <v>266</v>
      </c>
      <c r="D503" s="60"/>
      <c r="E503" s="60"/>
      <c r="F503" s="60"/>
      <c r="G503" s="60"/>
      <c r="H503" s="60"/>
      <c r="I503" s="60"/>
      <c r="J503" s="60"/>
      <c r="K503" s="60"/>
      <c r="L503" s="7" t="s">
        <v>19</v>
      </c>
      <c r="M503" s="7" t="s">
        <v>19</v>
      </c>
      <c r="N503" s="7" t="s">
        <v>19</v>
      </c>
      <c r="O503" s="59" t="s">
        <v>267</v>
      </c>
      <c r="P503" s="60"/>
      <c r="Q503" s="63" t="s">
        <v>471</v>
      </c>
      <c r="R503" s="62"/>
      <c r="S503" s="62"/>
      <c r="T503" s="62"/>
      <c r="U503" s="62"/>
      <c r="V503" s="62"/>
      <c r="W503" s="62"/>
      <c r="X503" s="59" t="s">
        <v>19</v>
      </c>
      <c r="Y503" s="60"/>
      <c r="Z503" s="60"/>
      <c r="AA503" s="14">
        <v>100000</v>
      </c>
    </row>
    <row r="504" spans="3:27">
      <c r="C504" s="68" t="s">
        <v>214</v>
      </c>
      <c r="D504" s="60"/>
      <c r="E504" s="60"/>
      <c r="F504" s="60"/>
      <c r="G504" s="60"/>
      <c r="H504" s="60"/>
      <c r="I504" s="60"/>
      <c r="J504" s="60"/>
      <c r="K504" s="60"/>
      <c r="L504" s="5">
        <v>1120</v>
      </c>
      <c r="M504" s="5">
        <v>1320</v>
      </c>
      <c r="N504" s="5"/>
      <c r="O504" s="68" t="s">
        <v>215</v>
      </c>
      <c r="P504" s="60"/>
      <c r="Q504" s="69" t="s">
        <v>19</v>
      </c>
      <c r="R504" s="62"/>
      <c r="S504" s="62"/>
      <c r="T504" s="62"/>
      <c r="U504" s="62"/>
      <c r="V504" s="62"/>
      <c r="W504" s="62"/>
      <c r="X504" s="68" t="s">
        <v>19</v>
      </c>
      <c r="Y504" s="60"/>
      <c r="Z504" s="60"/>
      <c r="AA504" s="12">
        <v>1000000</v>
      </c>
    </row>
    <row r="505" spans="3:27">
      <c r="C505" s="64" t="s">
        <v>34</v>
      </c>
      <c r="D505" s="60"/>
      <c r="E505" s="60"/>
      <c r="F505" s="60"/>
      <c r="G505" s="60"/>
      <c r="H505" s="60"/>
      <c r="I505" s="60"/>
      <c r="J505" s="60"/>
      <c r="K505" s="60"/>
      <c r="L505" s="6" t="s">
        <v>19</v>
      </c>
      <c r="M505" s="6" t="s">
        <v>19</v>
      </c>
      <c r="N505" s="6" t="s">
        <v>19</v>
      </c>
      <c r="O505" s="64" t="s">
        <v>19</v>
      </c>
      <c r="P505" s="60"/>
      <c r="Q505" s="65" t="s">
        <v>19</v>
      </c>
      <c r="R505" s="62"/>
      <c r="S505" s="62"/>
      <c r="T505" s="62"/>
      <c r="U505" s="62"/>
      <c r="V505" s="62"/>
      <c r="W505" s="62"/>
      <c r="X505" s="64" t="s">
        <v>19</v>
      </c>
      <c r="Y505" s="60"/>
      <c r="Z505" s="60"/>
      <c r="AA505" s="13" t="s">
        <v>19</v>
      </c>
    </row>
    <row r="506" spans="3:27" ht="53.25" customHeight="1">
      <c r="C506" s="59" t="s">
        <v>254</v>
      </c>
      <c r="D506" s="60"/>
      <c r="E506" s="60"/>
      <c r="F506" s="60"/>
      <c r="G506" s="60"/>
      <c r="H506" s="60"/>
      <c r="I506" s="60"/>
      <c r="J506" s="60"/>
      <c r="K506" s="60"/>
      <c r="L506" s="7" t="s">
        <v>19</v>
      </c>
      <c r="M506" s="7" t="s">
        <v>19</v>
      </c>
      <c r="N506" s="7" t="s">
        <v>19</v>
      </c>
      <c r="O506" s="59" t="s">
        <v>46</v>
      </c>
      <c r="P506" s="60"/>
      <c r="Q506" s="63" t="s">
        <v>473</v>
      </c>
      <c r="R506" s="62"/>
      <c r="S506" s="62"/>
      <c r="T506" s="62"/>
      <c r="U506" s="62"/>
      <c r="V506" s="62"/>
      <c r="W506" s="62"/>
      <c r="X506" s="59" t="s">
        <v>19</v>
      </c>
      <c r="Y506" s="60"/>
      <c r="Z506" s="60"/>
      <c r="AA506" s="14">
        <v>1000000</v>
      </c>
    </row>
    <row r="507" spans="3:27">
      <c r="C507" s="68" t="s">
        <v>186</v>
      </c>
      <c r="D507" s="60"/>
      <c r="E507" s="60"/>
      <c r="F507" s="60"/>
      <c r="G507" s="60"/>
      <c r="H507" s="60"/>
      <c r="I507" s="60"/>
      <c r="J507" s="60"/>
      <c r="K507" s="60"/>
      <c r="L507" s="5">
        <v>1120</v>
      </c>
      <c r="M507" s="5">
        <v>1320</v>
      </c>
      <c r="N507" s="5"/>
      <c r="O507" s="68" t="s">
        <v>187</v>
      </c>
      <c r="P507" s="60"/>
      <c r="Q507" s="69" t="s">
        <v>19</v>
      </c>
      <c r="R507" s="62"/>
      <c r="S507" s="62"/>
      <c r="T507" s="62"/>
      <c r="U507" s="62"/>
      <c r="V507" s="62"/>
      <c r="W507" s="62"/>
      <c r="X507" s="68" t="s">
        <v>19</v>
      </c>
      <c r="Y507" s="60"/>
      <c r="Z507" s="60"/>
      <c r="AA507" s="12">
        <v>400000</v>
      </c>
    </row>
    <row r="508" spans="3:27">
      <c r="C508" s="64" t="s">
        <v>34</v>
      </c>
      <c r="D508" s="60"/>
      <c r="E508" s="60"/>
      <c r="F508" s="60"/>
      <c r="G508" s="60"/>
      <c r="H508" s="60"/>
      <c r="I508" s="60"/>
      <c r="J508" s="60"/>
      <c r="K508" s="60"/>
      <c r="L508" s="6" t="s">
        <v>19</v>
      </c>
      <c r="M508" s="6" t="s">
        <v>19</v>
      </c>
      <c r="N508" s="6" t="s">
        <v>19</v>
      </c>
      <c r="O508" s="64" t="s">
        <v>19</v>
      </c>
      <c r="P508" s="60"/>
      <c r="Q508" s="65" t="s">
        <v>19</v>
      </c>
      <c r="R508" s="62"/>
      <c r="S508" s="62"/>
      <c r="T508" s="62"/>
      <c r="U508" s="62"/>
      <c r="V508" s="62"/>
      <c r="W508" s="62"/>
      <c r="X508" s="64" t="s">
        <v>19</v>
      </c>
      <c r="Y508" s="60"/>
      <c r="Z508" s="60"/>
      <c r="AA508" s="13" t="s">
        <v>19</v>
      </c>
    </row>
    <row r="509" spans="3:27" ht="30.75" customHeight="1">
      <c r="C509" s="59" t="s">
        <v>268</v>
      </c>
      <c r="D509" s="60"/>
      <c r="E509" s="60"/>
      <c r="F509" s="60"/>
      <c r="G509" s="60"/>
      <c r="H509" s="60"/>
      <c r="I509" s="60"/>
      <c r="J509" s="60"/>
      <c r="K509" s="60"/>
      <c r="L509" s="7" t="s">
        <v>19</v>
      </c>
      <c r="M509" s="7" t="s">
        <v>19</v>
      </c>
      <c r="N509" s="7" t="s">
        <v>19</v>
      </c>
      <c r="O509" s="59" t="s">
        <v>113</v>
      </c>
      <c r="P509" s="60"/>
      <c r="Q509" s="63" t="s">
        <v>474</v>
      </c>
      <c r="R509" s="62"/>
      <c r="S509" s="62"/>
      <c r="T509" s="62"/>
      <c r="U509" s="62"/>
      <c r="V509" s="62"/>
      <c r="W509" s="62"/>
      <c r="X509" s="59" t="s">
        <v>19</v>
      </c>
      <c r="Y509" s="60"/>
      <c r="Z509" s="60"/>
      <c r="AA509" s="14">
        <v>200000</v>
      </c>
    </row>
    <row r="510" spans="3:27" ht="50.25" customHeight="1">
      <c r="C510" s="59" t="s">
        <v>256</v>
      </c>
      <c r="D510" s="60"/>
      <c r="E510" s="60"/>
      <c r="F510" s="60"/>
      <c r="G510" s="60"/>
      <c r="H510" s="60"/>
      <c r="I510" s="60"/>
      <c r="J510" s="60"/>
      <c r="K510" s="60"/>
      <c r="L510" s="7" t="s">
        <v>19</v>
      </c>
      <c r="M510" s="7" t="s">
        <v>19</v>
      </c>
      <c r="N510" s="7" t="s">
        <v>19</v>
      </c>
      <c r="O510" s="59" t="s">
        <v>74</v>
      </c>
      <c r="P510" s="60"/>
      <c r="Q510" s="63" t="s">
        <v>475</v>
      </c>
      <c r="R510" s="62"/>
      <c r="S510" s="62"/>
      <c r="T510" s="62"/>
      <c r="U510" s="62"/>
      <c r="V510" s="62"/>
      <c r="W510" s="62"/>
      <c r="X510" s="59" t="s">
        <v>19</v>
      </c>
      <c r="Y510" s="60"/>
      <c r="Z510" s="60"/>
      <c r="AA510" s="14">
        <v>100000</v>
      </c>
    </row>
    <row r="511" spans="3:27" ht="42.75" customHeight="1">
      <c r="C511" s="59" t="s">
        <v>269</v>
      </c>
      <c r="D511" s="60"/>
      <c r="E511" s="60"/>
      <c r="F511" s="60"/>
      <c r="G511" s="60"/>
      <c r="H511" s="60"/>
      <c r="I511" s="60"/>
      <c r="J511" s="60"/>
      <c r="K511" s="60"/>
      <c r="L511" s="7" t="s">
        <v>19</v>
      </c>
      <c r="M511" s="7" t="s">
        <v>19</v>
      </c>
      <c r="N511" s="7" t="s">
        <v>19</v>
      </c>
      <c r="O511" s="59" t="s">
        <v>60</v>
      </c>
      <c r="P511" s="60"/>
      <c r="Q511" s="63" t="s">
        <v>476</v>
      </c>
      <c r="R511" s="62"/>
      <c r="S511" s="62"/>
      <c r="T511" s="62"/>
      <c r="U511" s="62"/>
      <c r="V511" s="62"/>
      <c r="W511" s="62"/>
      <c r="X511" s="59" t="s">
        <v>19</v>
      </c>
      <c r="Y511" s="60"/>
      <c r="Z511" s="60"/>
      <c r="AA511" s="14">
        <v>100000</v>
      </c>
    </row>
    <row r="512" spans="3:27">
      <c r="C512" s="68" t="s">
        <v>270</v>
      </c>
      <c r="D512" s="60"/>
      <c r="E512" s="60"/>
      <c r="F512" s="60"/>
      <c r="G512" s="60"/>
      <c r="H512" s="60"/>
      <c r="I512" s="60"/>
      <c r="J512" s="60"/>
      <c r="K512" s="60"/>
      <c r="L512" s="5">
        <v>1120</v>
      </c>
      <c r="M512" s="5">
        <v>1320</v>
      </c>
      <c r="N512" s="5"/>
      <c r="O512" s="68" t="s">
        <v>271</v>
      </c>
      <c r="P512" s="60"/>
      <c r="Q512" s="69" t="s">
        <v>19</v>
      </c>
      <c r="R512" s="62"/>
      <c r="S512" s="62"/>
      <c r="T512" s="62"/>
      <c r="U512" s="62"/>
      <c r="V512" s="62"/>
      <c r="W512" s="62"/>
      <c r="X512" s="68" t="s">
        <v>19</v>
      </c>
      <c r="Y512" s="60"/>
      <c r="Z512" s="60"/>
      <c r="AA512" s="12">
        <v>1000000</v>
      </c>
    </row>
    <row r="513" spans="3:27">
      <c r="C513" s="64" t="s">
        <v>34</v>
      </c>
      <c r="D513" s="60"/>
      <c r="E513" s="60"/>
      <c r="F513" s="60"/>
      <c r="G513" s="60"/>
      <c r="H513" s="60"/>
      <c r="I513" s="60"/>
      <c r="J513" s="60"/>
      <c r="K513" s="60"/>
      <c r="L513" s="6" t="s">
        <v>19</v>
      </c>
      <c r="M513" s="6" t="s">
        <v>19</v>
      </c>
      <c r="N513" s="6" t="s">
        <v>19</v>
      </c>
      <c r="O513" s="64" t="s">
        <v>19</v>
      </c>
      <c r="P513" s="60"/>
      <c r="Q513" s="65" t="s">
        <v>19</v>
      </c>
      <c r="R513" s="62"/>
      <c r="S513" s="62"/>
      <c r="T513" s="62"/>
      <c r="U513" s="62"/>
      <c r="V513" s="62"/>
      <c r="W513" s="62"/>
      <c r="X513" s="64" t="s">
        <v>19</v>
      </c>
      <c r="Y513" s="60"/>
      <c r="Z513" s="60"/>
      <c r="AA513" s="13" t="s">
        <v>19</v>
      </c>
    </row>
    <row r="514" spans="3:27" ht="36.75" customHeight="1">
      <c r="C514" s="59" t="s">
        <v>232</v>
      </c>
      <c r="D514" s="60"/>
      <c r="E514" s="60"/>
      <c r="F514" s="60"/>
      <c r="G514" s="60"/>
      <c r="H514" s="60"/>
      <c r="I514" s="60"/>
      <c r="J514" s="60"/>
      <c r="K514" s="60"/>
      <c r="L514" s="7" t="s">
        <v>19</v>
      </c>
      <c r="M514" s="7" t="s">
        <v>19</v>
      </c>
      <c r="N514" s="7" t="s">
        <v>19</v>
      </c>
      <c r="O514" s="59" t="s">
        <v>54</v>
      </c>
      <c r="P514" s="60"/>
      <c r="Q514" s="63" t="s">
        <v>477</v>
      </c>
      <c r="R514" s="62"/>
      <c r="S514" s="62"/>
      <c r="T514" s="62"/>
      <c r="U514" s="62"/>
      <c r="V514" s="62"/>
      <c r="W514" s="62"/>
      <c r="X514" s="59" t="s">
        <v>19</v>
      </c>
      <c r="Y514" s="60"/>
      <c r="Z514" s="60"/>
      <c r="AA514" s="14">
        <v>900000</v>
      </c>
    </row>
    <row r="515" spans="3:27" ht="42" customHeight="1">
      <c r="C515" s="59" t="s">
        <v>268</v>
      </c>
      <c r="D515" s="60"/>
      <c r="E515" s="60"/>
      <c r="F515" s="60"/>
      <c r="G515" s="60"/>
      <c r="H515" s="60"/>
      <c r="I515" s="60"/>
      <c r="J515" s="60"/>
      <c r="K515" s="60"/>
      <c r="L515" s="7" t="s">
        <v>19</v>
      </c>
      <c r="M515" s="7" t="s">
        <v>19</v>
      </c>
      <c r="N515" s="7" t="s">
        <v>19</v>
      </c>
      <c r="O515" s="59" t="s">
        <v>113</v>
      </c>
      <c r="P515" s="60"/>
      <c r="Q515" s="63" t="s">
        <v>478</v>
      </c>
      <c r="R515" s="62"/>
      <c r="S515" s="62"/>
      <c r="T515" s="62"/>
      <c r="U515" s="62"/>
      <c r="V515" s="62"/>
      <c r="W515" s="62"/>
      <c r="X515" s="59" t="s">
        <v>19</v>
      </c>
      <c r="Y515" s="60"/>
      <c r="Z515" s="60"/>
      <c r="AA515" s="14">
        <v>100000</v>
      </c>
    </row>
    <row r="516" spans="3:27">
      <c r="C516" s="68" t="s">
        <v>188</v>
      </c>
      <c r="D516" s="60"/>
      <c r="E516" s="60"/>
      <c r="F516" s="60"/>
      <c r="G516" s="60"/>
      <c r="H516" s="60"/>
      <c r="I516" s="60"/>
      <c r="J516" s="60"/>
      <c r="K516" s="60"/>
      <c r="L516" s="5">
        <v>1120</v>
      </c>
      <c r="M516" s="5">
        <v>1320</v>
      </c>
      <c r="N516" s="5"/>
      <c r="O516" s="68" t="s">
        <v>189</v>
      </c>
      <c r="P516" s="60"/>
      <c r="Q516" s="69" t="s">
        <v>19</v>
      </c>
      <c r="R516" s="62"/>
      <c r="S516" s="62"/>
      <c r="T516" s="62"/>
      <c r="U516" s="62"/>
      <c r="V516" s="62"/>
      <c r="W516" s="62"/>
      <c r="X516" s="68" t="s">
        <v>19</v>
      </c>
      <c r="Y516" s="60"/>
      <c r="Z516" s="60"/>
      <c r="AA516" s="12">
        <v>1901309</v>
      </c>
    </row>
    <row r="517" spans="3:27">
      <c r="C517" s="64" t="s">
        <v>34</v>
      </c>
      <c r="D517" s="60"/>
      <c r="E517" s="60"/>
      <c r="F517" s="60"/>
      <c r="G517" s="60"/>
      <c r="H517" s="60"/>
      <c r="I517" s="60"/>
      <c r="J517" s="60"/>
      <c r="K517" s="60"/>
      <c r="L517" s="6" t="s">
        <v>19</v>
      </c>
      <c r="M517" s="6" t="s">
        <v>19</v>
      </c>
      <c r="N517" s="6" t="s">
        <v>19</v>
      </c>
      <c r="O517" s="64" t="s">
        <v>19</v>
      </c>
      <c r="P517" s="60"/>
      <c r="Q517" s="65" t="s">
        <v>19</v>
      </c>
      <c r="R517" s="62"/>
      <c r="S517" s="62"/>
      <c r="T517" s="62"/>
      <c r="U517" s="62"/>
      <c r="V517" s="62"/>
      <c r="W517" s="62"/>
      <c r="X517" s="64" t="s">
        <v>19</v>
      </c>
      <c r="Y517" s="60"/>
      <c r="Z517" s="60"/>
      <c r="AA517" s="13" t="s">
        <v>19</v>
      </c>
    </row>
    <row r="518" spans="3:27" ht="40.5" customHeight="1">
      <c r="C518" s="59" t="s">
        <v>232</v>
      </c>
      <c r="D518" s="60"/>
      <c r="E518" s="60"/>
      <c r="F518" s="60"/>
      <c r="G518" s="60"/>
      <c r="H518" s="60"/>
      <c r="I518" s="60"/>
      <c r="J518" s="60"/>
      <c r="K518" s="60"/>
      <c r="L518" s="7" t="s">
        <v>19</v>
      </c>
      <c r="M518" s="7" t="s">
        <v>19</v>
      </c>
      <c r="N518" s="7" t="s">
        <v>19</v>
      </c>
      <c r="O518" s="59" t="s">
        <v>54</v>
      </c>
      <c r="P518" s="60"/>
      <c r="Q518" s="63" t="s">
        <v>479</v>
      </c>
      <c r="R518" s="62"/>
      <c r="S518" s="62"/>
      <c r="T518" s="62"/>
      <c r="U518" s="62"/>
      <c r="V518" s="62"/>
      <c r="W518" s="62"/>
      <c r="X518" s="59" t="s">
        <v>19</v>
      </c>
      <c r="Y518" s="60"/>
      <c r="Z518" s="60"/>
      <c r="AA518" s="14">
        <v>1201309</v>
      </c>
    </row>
    <row r="519" spans="3:27" ht="51" customHeight="1">
      <c r="C519" s="59" t="s">
        <v>240</v>
      </c>
      <c r="D519" s="60"/>
      <c r="E519" s="60"/>
      <c r="F519" s="60"/>
      <c r="G519" s="60"/>
      <c r="H519" s="60"/>
      <c r="I519" s="60"/>
      <c r="J519" s="60"/>
      <c r="K519" s="60"/>
      <c r="L519" s="7" t="s">
        <v>19</v>
      </c>
      <c r="M519" s="7" t="s">
        <v>19</v>
      </c>
      <c r="N519" s="7" t="s">
        <v>19</v>
      </c>
      <c r="O519" s="79" t="s">
        <v>335</v>
      </c>
      <c r="P519" s="60"/>
      <c r="Q519" s="63" t="s">
        <v>480</v>
      </c>
      <c r="R519" s="62"/>
      <c r="S519" s="62"/>
      <c r="T519" s="62"/>
      <c r="U519" s="62"/>
      <c r="V519" s="62"/>
      <c r="W519" s="62"/>
      <c r="X519" s="59" t="s">
        <v>19</v>
      </c>
      <c r="Y519" s="60"/>
      <c r="Z519" s="60"/>
      <c r="AA519" s="14">
        <v>700000</v>
      </c>
    </row>
    <row r="520" spans="3:27">
      <c r="C520" s="68" t="s">
        <v>192</v>
      </c>
      <c r="D520" s="60"/>
      <c r="E520" s="60"/>
      <c r="F520" s="60"/>
      <c r="G520" s="60"/>
      <c r="H520" s="60"/>
      <c r="I520" s="60"/>
      <c r="J520" s="60"/>
      <c r="K520" s="60"/>
      <c r="L520" s="5">
        <v>1120</v>
      </c>
      <c r="M520" s="5">
        <v>1320</v>
      </c>
      <c r="N520" s="5"/>
      <c r="O520" s="68" t="s">
        <v>193</v>
      </c>
      <c r="P520" s="60"/>
      <c r="Q520" s="69" t="s">
        <v>19</v>
      </c>
      <c r="R520" s="62"/>
      <c r="S520" s="62"/>
      <c r="T520" s="62"/>
      <c r="U520" s="62"/>
      <c r="V520" s="62"/>
      <c r="W520" s="62"/>
      <c r="X520" s="68" t="s">
        <v>19</v>
      </c>
      <c r="Y520" s="60"/>
      <c r="Z520" s="60"/>
      <c r="AA520" s="12">
        <v>19535809</v>
      </c>
    </row>
    <row r="521" spans="3:27">
      <c r="C521" s="64" t="s">
        <v>34</v>
      </c>
      <c r="D521" s="60"/>
      <c r="E521" s="60"/>
      <c r="F521" s="60"/>
      <c r="G521" s="60"/>
      <c r="H521" s="60"/>
      <c r="I521" s="60"/>
      <c r="J521" s="60"/>
      <c r="K521" s="60"/>
      <c r="L521" s="6" t="s">
        <v>19</v>
      </c>
      <c r="M521" s="6" t="s">
        <v>19</v>
      </c>
      <c r="N521" s="6" t="s">
        <v>19</v>
      </c>
      <c r="O521" s="64" t="s">
        <v>19</v>
      </c>
      <c r="P521" s="60"/>
      <c r="Q521" s="65" t="s">
        <v>19</v>
      </c>
      <c r="R521" s="62"/>
      <c r="S521" s="62"/>
      <c r="T521" s="62"/>
      <c r="U521" s="62"/>
      <c r="V521" s="62"/>
      <c r="W521" s="62"/>
      <c r="X521" s="64" t="s">
        <v>19</v>
      </c>
      <c r="Y521" s="60"/>
      <c r="Z521" s="60"/>
      <c r="AA521" s="13" t="s">
        <v>19</v>
      </c>
    </row>
    <row r="522" spans="3:27" ht="68.25" customHeight="1">
      <c r="C522" s="59" t="s">
        <v>241</v>
      </c>
      <c r="D522" s="60"/>
      <c r="E522" s="60"/>
      <c r="F522" s="60"/>
      <c r="G522" s="60"/>
      <c r="H522" s="60"/>
      <c r="I522" s="60"/>
      <c r="J522" s="60"/>
      <c r="K522" s="60"/>
      <c r="L522" s="7" t="s">
        <v>19</v>
      </c>
      <c r="M522" s="7" t="s">
        <v>19</v>
      </c>
      <c r="N522" s="7" t="s">
        <v>19</v>
      </c>
      <c r="O522" s="59" t="s">
        <v>83</v>
      </c>
      <c r="P522" s="60"/>
      <c r="Q522" s="63" t="s">
        <v>481</v>
      </c>
      <c r="R522" s="62"/>
      <c r="S522" s="62"/>
      <c r="T522" s="62"/>
      <c r="U522" s="62"/>
      <c r="V522" s="62"/>
      <c r="W522" s="62"/>
      <c r="X522" s="59" t="s">
        <v>19</v>
      </c>
      <c r="Y522" s="60"/>
      <c r="Z522" s="60"/>
      <c r="AA522" s="14">
        <v>879027</v>
      </c>
    </row>
    <row r="523" spans="3:27" ht="39" customHeight="1">
      <c r="C523" s="59" t="s">
        <v>231</v>
      </c>
      <c r="D523" s="60"/>
      <c r="E523" s="60"/>
      <c r="F523" s="60"/>
      <c r="G523" s="60"/>
      <c r="H523" s="60"/>
      <c r="I523" s="60"/>
      <c r="J523" s="60"/>
      <c r="K523" s="60"/>
      <c r="L523" s="7" t="s">
        <v>19</v>
      </c>
      <c r="M523" s="7" t="s">
        <v>19</v>
      </c>
      <c r="N523" s="7" t="s">
        <v>19</v>
      </c>
      <c r="O523" s="59" t="s">
        <v>89</v>
      </c>
      <c r="P523" s="60"/>
      <c r="Q523" s="63" t="s">
        <v>482</v>
      </c>
      <c r="R523" s="62"/>
      <c r="S523" s="62"/>
      <c r="T523" s="62"/>
      <c r="U523" s="62"/>
      <c r="V523" s="62"/>
      <c r="W523" s="62"/>
      <c r="X523" s="59" t="s">
        <v>19</v>
      </c>
      <c r="Y523" s="60"/>
      <c r="Z523" s="60"/>
      <c r="AA523" s="14">
        <v>500000</v>
      </c>
    </row>
    <row r="524" spans="3:27" ht="29.25" customHeight="1">
      <c r="C524" s="59" t="s">
        <v>232</v>
      </c>
      <c r="D524" s="60"/>
      <c r="E524" s="60"/>
      <c r="F524" s="60"/>
      <c r="G524" s="60"/>
      <c r="H524" s="60"/>
      <c r="I524" s="60"/>
      <c r="J524" s="60"/>
      <c r="K524" s="60"/>
      <c r="L524" s="7" t="s">
        <v>19</v>
      </c>
      <c r="M524" s="7" t="s">
        <v>19</v>
      </c>
      <c r="N524" s="7" t="s">
        <v>19</v>
      </c>
      <c r="O524" s="59" t="s">
        <v>54</v>
      </c>
      <c r="P524" s="60"/>
      <c r="Q524" s="63" t="s">
        <v>483</v>
      </c>
      <c r="R524" s="62"/>
      <c r="S524" s="62"/>
      <c r="T524" s="62"/>
      <c r="U524" s="62"/>
      <c r="V524" s="62"/>
      <c r="W524" s="62"/>
      <c r="X524" s="59" t="s">
        <v>19</v>
      </c>
      <c r="Y524" s="60"/>
      <c r="Z524" s="60"/>
      <c r="AA524" s="14">
        <v>1000000</v>
      </c>
    </row>
    <row r="525" spans="3:27" ht="47.25" customHeight="1">
      <c r="C525" s="59" t="s">
        <v>272</v>
      </c>
      <c r="D525" s="60"/>
      <c r="E525" s="60"/>
      <c r="F525" s="60"/>
      <c r="G525" s="60"/>
      <c r="H525" s="60"/>
      <c r="I525" s="60"/>
      <c r="J525" s="60"/>
      <c r="K525" s="60"/>
      <c r="L525" s="7" t="s">
        <v>19</v>
      </c>
      <c r="M525" s="7" t="s">
        <v>19</v>
      </c>
      <c r="N525" s="7" t="s">
        <v>19</v>
      </c>
      <c r="O525" s="59" t="s">
        <v>56</v>
      </c>
      <c r="P525" s="60"/>
      <c r="Q525" s="63" t="s">
        <v>484</v>
      </c>
      <c r="R525" s="62"/>
      <c r="S525" s="62"/>
      <c r="T525" s="62"/>
      <c r="U525" s="62"/>
      <c r="V525" s="62"/>
      <c r="W525" s="62"/>
      <c r="X525" s="59" t="s">
        <v>19</v>
      </c>
      <c r="Y525" s="60"/>
      <c r="Z525" s="60"/>
      <c r="AA525" s="14">
        <v>56782</v>
      </c>
    </row>
    <row r="526" spans="3:27" ht="37.5" customHeight="1">
      <c r="C526" s="59" t="s">
        <v>269</v>
      </c>
      <c r="D526" s="60"/>
      <c r="E526" s="60"/>
      <c r="F526" s="60"/>
      <c r="G526" s="60"/>
      <c r="H526" s="60"/>
      <c r="I526" s="60"/>
      <c r="J526" s="60"/>
      <c r="K526" s="60"/>
      <c r="L526" s="7" t="s">
        <v>19</v>
      </c>
      <c r="M526" s="7" t="s">
        <v>19</v>
      </c>
      <c r="N526" s="7" t="s">
        <v>19</v>
      </c>
      <c r="O526" s="59" t="s">
        <v>60</v>
      </c>
      <c r="P526" s="60"/>
      <c r="Q526" s="61" t="s">
        <v>273</v>
      </c>
      <c r="R526" s="62"/>
      <c r="S526" s="62"/>
      <c r="T526" s="62"/>
      <c r="U526" s="62"/>
      <c r="V526" s="62"/>
      <c r="W526" s="62"/>
      <c r="X526" s="59" t="s">
        <v>19</v>
      </c>
      <c r="Y526" s="60"/>
      <c r="Z526" s="60"/>
      <c r="AA526" s="14">
        <v>100000</v>
      </c>
    </row>
    <row r="527" spans="3:27" ht="41.25" customHeight="1">
      <c r="C527" s="59" t="s">
        <v>263</v>
      </c>
      <c r="D527" s="60"/>
      <c r="E527" s="60"/>
      <c r="F527" s="60"/>
      <c r="G527" s="60"/>
      <c r="H527" s="60"/>
      <c r="I527" s="60"/>
      <c r="J527" s="60"/>
      <c r="K527" s="60"/>
      <c r="L527" s="7" t="s">
        <v>19</v>
      </c>
      <c r="M527" s="7" t="s">
        <v>19</v>
      </c>
      <c r="N527" s="7" t="s">
        <v>19</v>
      </c>
      <c r="O527" s="59" t="s">
        <v>115</v>
      </c>
      <c r="P527" s="60"/>
      <c r="Q527" s="63" t="s">
        <v>485</v>
      </c>
      <c r="R527" s="62"/>
      <c r="S527" s="62"/>
      <c r="T527" s="62"/>
      <c r="U527" s="62"/>
      <c r="V527" s="62"/>
      <c r="W527" s="62"/>
      <c r="X527" s="59" t="s">
        <v>19</v>
      </c>
      <c r="Y527" s="60"/>
      <c r="Z527" s="60"/>
      <c r="AA527" s="14">
        <v>17000000</v>
      </c>
    </row>
    <row r="528" spans="3:27">
      <c r="C528" s="68" t="s">
        <v>274</v>
      </c>
      <c r="D528" s="60"/>
      <c r="E528" s="60"/>
      <c r="F528" s="60"/>
      <c r="G528" s="60"/>
      <c r="H528" s="60"/>
      <c r="I528" s="60"/>
      <c r="J528" s="60"/>
      <c r="K528" s="60"/>
      <c r="L528" s="5">
        <v>1120</v>
      </c>
      <c r="M528" s="5">
        <v>1320</v>
      </c>
      <c r="N528" s="5"/>
      <c r="O528" s="68" t="s">
        <v>275</v>
      </c>
      <c r="P528" s="60"/>
      <c r="Q528" s="69" t="s">
        <v>19</v>
      </c>
      <c r="R528" s="62"/>
      <c r="S528" s="62"/>
      <c r="T528" s="62"/>
      <c r="U528" s="62"/>
      <c r="V528" s="62"/>
      <c r="W528" s="62"/>
      <c r="X528" s="68" t="s">
        <v>19</v>
      </c>
      <c r="Y528" s="60"/>
      <c r="Z528" s="60"/>
      <c r="AA528" s="12">
        <v>1137660</v>
      </c>
    </row>
    <row r="529" spans="3:27">
      <c r="C529" s="64" t="s">
        <v>34</v>
      </c>
      <c r="D529" s="60"/>
      <c r="E529" s="60"/>
      <c r="F529" s="60"/>
      <c r="G529" s="60"/>
      <c r="H529" s="60"/>
      <c r="I529" s="60"/>
      <c r="J529" s="60"/>
      <c r="K529" s="60"/>
      <c r="L529" s="6" t="s">
        <v>19</v>
      </c>
      <c r="M529" s="6" t="s">
        <v>19</v>
      </c>
      <c r="N529" s="6" t="s">
        <v>19</v>
      </c>
      <c r="O529" s="64" t="s">
        <v>19</v>
      </c>
      <c r="P529" s="60"/>
      <c r="Q529" s="65" t="s">
        <v>19</v>
      </c>
      <c r="R529" s="62"/>
      <c r="S529" s="62"/>
      <c r="T529" s="62"/>
      <c r="U529" s="62"/>
      <c r="V529" s="62"/>
      <c r="W529" s="62"/>
      <c r="X529" s="64" t="s">
        <v>19</v>
      </c>
      <c r="Y529" s="60"/>
      <c r="Z529" s="60"/>
      <c r="AA529" s="13" t="s">
        <v>19</v>
      </c>
    </row>
    <row r="530" spans="3:27" ht="42.75" customHeight="1">
      <c r="C530" s="59" t="s">
        <v>231</v>
      </c>
      <c r="D530" s="60"/>
      <c r="E530" s="60"/>
      <c r="F530" s="60"/>
      <c r="G530" s="60"/>
      <c r="H530" s="60"/>
      <c r="I530" s="60"/>
      <c r="J530" s="60"/>
      <c r="K530" s="60"/>
      <c r="L530" s="7" t="s">
        <v>19</v>
      </c>
      <c r="M530" s="7" t="s">
        <v>19</v>
      </c>
      <c r="N530" s="7" t="s">
        <v>19</v>
      </c>
      <c r="O530" s="59" t="s">
        <v>89</v>
      </c>
      <c r="P530" s="60"/>
      <c r="Q530" s="63" t="s">
        <v>486</v>
      </c>
      <c r="R530" s="62"/>
      <c r="S530" s="62"/>
      <c r="T530" s="62"/>
      <c r="U530" s="62"/>
      <c r="V530" s="62"/>
      <c r="W530" s="62"/>
      <c r="X530" s="59" t="s">
        <v>19</v>
      </c>
      <c r="Y530" s="60"/>
      <c r="Z530" s="60"/>
      <c r="AA530" s="14">
        <v>537660</v>
      </c>
    </row>
    <row r="531" spans="3:27" ht="30.75" customHeight="1">
      <c r="C531" s="59" t="s">
        <v>232</v>
      </c>
      <c r="D531" s="60"/>
      <c r="E531" s="60"/>
      <c r="F531" s="60"/>
      <c r="G531" s="60"/>
      <c r="H531" s="60"/>
      <c r="I531" s="60"/>
      <c r="J531" s="60"/>
      <c r="K531" s="60"/>
      <c r="L531" s="7" t="s">
        <v>19</v>
      </c>
      <c r="M531" s="7" t="s">
        <v>19</v>
      </c>
      <c r="N531" s="7" t="s">
        <v>19</v>
      </c>
      <c r="O531" s="59" t="s">
        <v>54</v>
      </c>
      <c r="P531" s="60"/>
      <c r="Q531" s="63" t="s">
        <v>276</v>
      </c>
      <c r="R531" s="62"/>
      <c r="S531" s="62"/>
      <c r="T531" s="62"/>
      <c r="U531" s="62"/>
      <c r="V531" s="62"/>
      <c r="W531" s="62"/>
      <c r="X531" s="59" t="s">
        <v>19</v>
      </c>
      <c r="Y531" s="60"/>
      <c r="Z531" s="60"/>
      <c r="AA531" s="14">
        <v>500000</v>
      </c>
    </row>
    <row r="532" spans="3:27" ht="54.75" customHeight="1">
      <c r="C532" s="59" t="s">
        <v>254</v>
      </c>
      <c r="D532" s="60"/>
      <c r="E532" s="60"/>
      <c r="F532" s="60"/>
      <c r="G532" s="60"/>
      <c r="H532" s="60"/>
      <c r="I532" s="60"/>
      <c r="J532" s="60"/>
      <c r="K532" s="60"/>
      <c r="L532" s="7" t="s">
        <v>19</v>
      </c>
      <c r="M532" s="7" t="s">
        <v>19</v>
      </c>
      <c r="N532" s="7" t="s">
        <v>19</v>
      </c>
      <c r="O532" s="59" t="s">
        <v>46</v>
      </c>
      <c r="P532" s="60"/>
      <c r="Q532" s="63" t="s">
        <v>487</v>
      </c>
      <c r="R532" s="62"/>
      <c r="S532" s="62"/>
      <c r="T532" s="62"/>
      <c r="U532" s="62"/>
      <c r="V532" s="62"/>
      <c r="W532" s="62"/>
      <c r="X532" s="59" t="s">
        <v>19</v>
      </c>
      <c r="Y532" s="60"/>
      <c r="Z532" s="60"/>
      <c r="AA532" s="14">
        <v>100000</v>
      </c>
    </row>
    <row r="533" spans="3:27" ht="28.5" customHeight="1">
      <c r="C533" s="68" t="s">
        <v>277</v>
      </c>
      <c r="D533" s="60"/>
      <c r="E533" s="60"/>
      <c r="F533" s="60"/>
      <c r="G533" s="60"/>
      <c r="H533" s="60"/>
      <c r="I533" s="60"/>
      <c r="J533" s="60"/>
      <c r="K533" s="60"/>
      <c r="L533" s="5">
        <v>1120</v>
      </c>
      <c r="M533" s="5">
        <v>1320</v>
      </c>
      <c r="N533" s="5"/>
      <c r="O533" s="68" t="s">
        <v>278</v>
      </c>
      <c r="P533" s="60"/>
      <c r="Q533" s="69" t="s">
        <v>19</v>
      </c>
      <c r="R533" s="62"/>
      <c r="S533" s="62"/>
      <c r="T533" s="62"/>
      <c r="U533" s="62"/>
      <c r="V533" s="62"/>
      <c r="W533" s="62"/>
      <c r="X533" s="68" t="s">
        <v>19</v>
      </c>
      <c r="Y533" s="60"/>
      <c r="Z533" s="60"/>
      <c r="AA533" s="12">
        <v>23462340</v>
      </c>
    </row>
    <row r="534" spans="3:27">
      <c r="C534" s="64" t="s">
        <v>34</v>
      </c>
      <c r="D534" s="60"/>
      <c r="E534" s="60"/>
      <c r="F534" s="60"/>
      <c r="G534" s="60"/>
      <c r="H534" s="60"/>
      <c r="I534" s="60"/>
      <c r="J534" s="60"/>
      <c r="K534" s="60"/>
      <c r="L534" s="6" t="s">
        <v>19</v>
      </c>
      <c r="M534" s="6" t="s">
        <v>19</v>
      </c>
      <c r="N534" s="6" t="s">
        <v>19</v>
      </c>
      <c r="O534" s="64" t="s">
        <v>19</v>
      </c>
      <c r="P534" s="60"/>
      <c r="Q534" s="65" t="s">
        <v>19</v>
      </c>
      <c r="R534" s="62"/>
      <c r="S534" s="62"/>
      <c r="T534" s="62"/>
      <c r="U534" s="62"/>
      <c r="V534" s="62"/>
      <c r="W534" s="62"/>
      <c r="X534" s="64" t="s">
        <v>19</v>
      </c>
      <c r="Y534" s="60"/>
      <c r="Z534" s="60"/>
      <c r="AA534" s="13" t="s">
        <v>19</v>
      </c>
    </row>
    <row r="535" spans="3:27" ht="38.25" customHeight="1">
      <c r="C535" s="59" t="s">
        <v>263</v>
      </c>
      <c r="D535" s="60"/>
      <c r="E535" s="60"/>
      <c r="F535" s="60"/>
      <c r="G535" s="60"/>
      <c r="H535" s="60"/>
      <c r="I535" s="60"/>
      <c r="J535" s="60"/>
      <c r="K535" s="60"/>
      <c r="L535" s="7" t="s">
        <v>19</v>
      </c>
      <c r="M535" s="7" t="s">
        <v>19</v>
      </c>
      <c r="N535" s="7" t="s">
        <v>19</v>
      </c>
      <c r="O535" s="59" t="s">
        <v>115</v>
      </c>
      <c r="P535" s="60"/>
      <c r="Q535" s="63" t="s">
        <v>488</v>
      </c>
      <c r="R535" s="62"/>
      <c r="S535" s="62"/>
      <c r="T535" s="62"/>
      <c r="U535" s="62"/>
      <c r="V535" s="62"/>
      <c r="W535" s="62"/>
      <c r="X535" s="59" t="s">
        <v>19</v>
      </c>
      <c r="Y535" s="60"/>
      <c r="Z535" s="60"/>
      <c r="AA535" s="14">
        <v>23462340</v>
      </c>
    </row>
    <row r="536" spans="3:27">
      <c r="C536" s="66" t="s">
        <v>128</v>
      </c>
      <c r="D536" s="60"/>
      <c r="E536" s="60"/>
      <c r="F536" s="60"/>
      <c r="G536" s="60"/>
      <c r="H536" s="60"/>
      <c r="I536" s="60"/>
      <c r="J536" s="60"/>
      <c r="K536" s="60"/>
      <c r="L536" s="4" t="s">
        <v>19</v>
      </c>
      <c r="M536" s="4" t="s">
        <v>19</v>
      </c>
      <c r="N536" s="4" t="s">
        <v>19</v>
      </c>
      <c r="O536" s="66" t="s">
        <v>129</v>
      </c>
      <c r="P536" s="60"/>
      <c r="Q536" s="67" t="s">
        <v>19</v>
      </c>
      <c r="R536" s="62"/>
      <c r="S536" s="62"/>
      <c r="T536" s="62"/>
      <c r="U536" s="62"/>
      <c r="V536" s="62"/>
      <c r="W536" s="62"/>
      <c r="X536" s="66" t="s">
        <v>19</v>
      </c>
      <c r="Y536" s="60"/>
      <c r="Z536" s="60"/>
      <c r="AA536" s="11">
        <v>81424576</v>
      </c>
    </row>
    <row r="537" spans="3:27" ht="18" customHeight="1">
      <c r="C537" s="68" t="s">
        <v>279</v>
      </c>
      <c r="D537" s="60"/>
      <c r="E537" s="60"/>
      <c r="F537" s="60"/>
      <c r="G537" s="60"/>
      <c r="H537" s="60"/>
      <c r="I537" s="60"/>
      <c r="J537" s="60"/>
      <c r="K537" s="60"/>
      <c r="L537" s="5">
        <v>2210</v>
      </c>
      <c r="M537" s="5">
        <v>1320</v>
      </c>
      <c r="N537" s="5"/>
      <c r="O537" s="68" t="s">
        <v>280</v>
      </c>
      <c r="P537" s="60"/>
      <c r="Q537" s="69" t="s">
        <v>19</v>
      </c>
      <c r="R537" s="62"/>
      <c r="S537" s="62"/>
      <c r="T537" s="62"/>
      <c r="U537" s="62"/>
      <c r="V537" s="62"/>
      <c r="W537" s="62"/>
      <c r="X537" s="68" t="s">
        <v>19</v>
      </c>
      <c r="Y537" s="60"/>
      <c r="Z537" s="60"/>
      <c r="AA537" s="12">
        <v>2350000</v>
      </c>
    </row>
    <row r="538" spans="3:27">
      <c r="C538" s="64" t="s">
        <v>132</v>
      </c>
      <c r="D538" s="60"/>
      <c r="E538" s="60"/>
      <c r="F538" s="60"/>
      <c r="G538" s="60"/>
      <c r="H538" s="60"/>
      <c r="I538" s="60"/>
      <c r="J538" s="60"/>
      <c r="K538" s="60"/>
      <c r="L538" s="6" t="s">
        <v>19</v>
      </c>
      <c r="M538" s="6" t="s">
        <v>19</v>
      </c>
      <c r="N538" s="6" t="s">
        <v>19</v>
      </c>
      <c r="O538" s="64" t="s">
        <v>19</v>
      </c>
      <c r="P538" s="60"/>
      <c r="Q538" s="65" t="s">
        <v>19</v>
      </c>
      <c r="R538" s="62"/>
      <c r="S538" s="62"/>
      <c r="T538" s="62"/>
      <c r="U538" s="62"/>
      <c r="V538" s="62"/>
      <c r="W538" s="62"/>
      <c r="X538" s="64" t="s">
        <v>19</v>
      </c>
      <c r="Y538" s="60"/>
      <c r="Z538" s="60"/>
      <c r="AA538" s="13" t="s">
        <v>19</v>
      </c>
    </row>
    <row r="539" spans="3:27" ht="36" customHeight="1">
      <c r="C539" s="59" t="s">
        <v>281</v>
      </c>
      <c r="D539" s="60"/>
      <c r="E539" s="60"/>
      <c r="F539" s="60"/>
      <c r="G539" s="60"/>
      <c r="H539" s="60"/>
      <c r="I539" s="60"/>
      <c r="J539" s="60"/>
      <c r="K539" s="60"/>
      <c r="L539" s="7" t="s">
        <v>19</v>
      </c>
      <c r="M539" s="7" t="s">
        <v>19</v>
      </c>
      <c r="N539" s="7" t="s">
        <v>19</v>
      </c>
      <c r="O539" s="59" t="s">
        <v>147</v>
      </c>
      <c r="P539" s="60"/>
      <c r="Q539" s="63" t="s">
        <v>489</v>
      </c>
      <c r="R539" s="62"/>
      <c r="S539" s="62"/>
      <c r="T539" s="62"/>
      <c r="U539" s="62"/>
      <c r="V539" s="62"/>
      <c r="W539" s="62"/>
      <c r="X539" s="59" t="s">
        <v>19</v>
      </c>
      <c r="Y539" s="60"/>
      <c r="Z539" s="60"/>
      <c r="AA539" s="14">
        <v>2000000</v>
      </c>
    </row>
    <row r="540" spans="3:27" ht="34.5" customHeight="1">
      <c r="C540" s="59" t="s">
        <v>242</v>
      </c>
      <c r="D540" s="60"/>
      <c r="E540" s="60"/>
      <c r="F540" s="60"/>
      <c r="G540" s="60"/>
      <c r="H540" s="60"/>
      <c r="I540" s="60"/>
      <c r="J540" s="60"/>
      <c r="K540" s="60"/>
      <c r="L540" s="7" t="s">
        <v>19</v>
      </c>
      <c r="M540" s="7" t="s">
        <v>19</v>
      </c>
      <c r="N540" s="7" t="s">
        <v>19</v>
      </c>
      <c r="O540" s="59" t="s">
        <v>95</v>
      </c>
      <c r="P540" s="60"/>
      <c r="Q540" s="63" t="s">
        <v>490</v>
      </c>
      <c r="R540" s="62"/>
      <c r="S540" s="62"/>
      <c r="T540" s="62"/>
      <c r="U540" s="62"/>
      <c r="V540" s="62"/>
      <c r="W540" s="62"/>
      <c r="X540" s="59" t="s">
        <v>19</v>
      </c>
      <c r="Y540" s="60"/>
      <c r="Z540" s="60"/>
      <c r="AA540" s="14">
        <v>350000</v>
      </c>
    </row>
    <row r="541" spans="3:27">
      <c r="C541" s="68" t="s">
        <v>282</v>
      </c>
      <c r="D541" s="60"/>
      <c r="E541" s="60"/>
      <c r="F541" s="60"/>
      <c r="G541" s="60"/>
      <c r="H541" s="60"/>
      <c r="I541" s="60"/>
      <c r="J541" s="60"/>
      <c r="K541" s="60"/>
      <c r="L541" s="5">
        <v>2210</v>
      </c>
      <c r="M541" s="5">
        <v>1320</v>
      </c>
      <c r="N541" s="5"/>
      <c r="O541" s="68" t="s">
        <v>283</v>
      </c>
      <c r="P541" s="60"/>
      <c r="Q541" s="69" t="s">
        <v>19</v>
      </c>
      <c r="R541" s="62"/>
      <c r="S541" s="62"/>
      <c r="T541" s="62"/>
      <c r="U541" s="62"/>
      <c r="V541" s="62"/>
      <c r="W541" s="62"/>
      <c r="X541" s="68" t="s">
        <v>19</v>
      </c>
      <c r="Y541" s="60"/>
      <c r="Z541" s="60"/>
      <c r="AA541" s="12">
        <v>2088173</v>
      </c>
    </row>
    <row r="542" spans="3:27">
      <c r="C542" s="64" t="s">
        <v>132</v>
      </c>
      <c r="D542" s="60"/>
      <c r="E542" s="60"/>
      <c r="F542" s="60"/>
      <c r="G542" s="60"/>
      <c r="H542" s="60"/>
      <c r="I542" s="60"/>
      <c r="J542" s="60"/>
      <c r="K542" s="60"/>
      <c r="L542" s="6" t="s">
        <v>19</v>
      </c>
      <c r="M542" s="6" t="s">
        <v>19</v>
      </c>
      <c r="N542" s="6" t="s">
        <v>19</v>
      </c>
      <c r="O542" s="64" t="s">
        <v>19</v>
      </c>
      <c r="P542" s="60"/>
      <c r="Q542" s="65" t="s">
        <v>19</v>
      </c>
      <c r="R542" s="62"/>
      <c r="S542" s="62"/>
      <c r="T542" s="62"/>
      <c r="U542" s="62"/>
      <c r="V542" s="62"/>
      <c r="W542" s="62"/>
      <c r="X542" s="64" t="s">
        <v>19</v>
      </c>
      <c r="Y542" s="60"/>
      <c r="Z542" s="60"/>
      <c r="AA542" s="13" t="s">
        <v>19</v>
      </c>
    </row>
    <row r="543" spans="3:27" ht="58.5" customHeight="1">
      <c r="C543" s="59" t="s">
        <v>231</v>
      </c>
      <c r="D543" s="60"/>
      <c r="E543" s="60"/>
      <c r="F543" s="60"/>
      <c r="G543" s="60"/>
      <c r="H543" s="60"/>
      <c r="I543" s="60"/>
      <c r="J543" s="60"/>
      <c r="K543" s="60"/>
      <c r="L543" s="7" t="s">
        <v>19</v>
      </c>
      <c r="M543" s="7" t="s">
        <v>19</v>
      </c>
      <c r="N543" s="7" t="s">
        <v>19</v>
      </c>
      <c r="O543" s="59" t="s">
        <v>89</v>
      </c>
      <c r="P543" s="60"/>
      <c r="Q543" s="63" t="s">
        <v>491</v>
      </c>
      <c r="R543" s="62"/>
      <c r="S543" s="62"/>
      <c r="T543" s="62"/>
      <c r="U543" s="62"/>
      <c r="V543" s="62"/>
      <c r="W543" s="62"/>
      <c r="X543" s="59" t="s">
        <v>19</v>
      </c>
      <c r="Y543" s="60"/>
      <c r="Z543" s="60"/>
      <c r="AA543" s="14">
        <v>2088173</v>
      </c>
    </row>
    <row r="544" spans="3:27">
      <c r="C544" s="68" t="s">
        <v>159</v>
      </c>
      <c r="D544" s="60"/>
      <c r="E544" s="60"/>
      <c r="F544" s="60"/>
      <c r="G544" s="60"/>
      <c r="H544" s="60"/>
      <c r="I544" s="60"/>
      <c r="J544" s="60"/>
      <c r="K544" s="60"/>
      <c r="L544" s="5">
        <v>2210</v>
      </c>
      <c r="M544" s="5">
        <v>1320</v>
      </c>
      <c r="N544" s="5"/>
      <c r="O544" s="68" t="s">
        <v>160</v>
      </c>
      <c r="P544" s="60"/>
      <c r="Q544" s="69" t="s">
        <v>19</v>
      </c>
      <c r="R544" s="62"/>
      <c r="S544" s="62"/>
      <c r="T544" s="62"/>
      <c r="U544" s="62"/>
      <c r="V544" s="62"/>
      <c r="W544" s="62"/>
      <c r="X544" s="68" t="s">
        <v>19</v>
      </c>
      <c r="Y544" s="60"/>
      <c r="Z544" s="60"/>
      <c r="AA544" s="12">
        <v>31246394</v>
      </c>
    </row>
    <row r="545" spans="3:27">
      <c r="C545" s="64" t="s">
        <v>132</v>
      </c>
      <c r="D545" s="60"/>
      <c r="E545" s="60"/>
      <c r="F545" s="60"/>
      <c r="G545" s="60"/>
      <c r="H545" s="60"/>
      <c r="I545" s="60"/>
      <c r="J545" s="60"/>
      <c r="K545" s="60"/>
      <c r="L545" s="6" t="s">
        <v>19</v>
      </c>
      <c r="M545" s="6" t="s">
        <v>19</v>
      </c>
      <c r="N545" s="6" t="s">
        <v>19</v>
      </c>
      <c r="O545" s="64" t="s">
        <v>19</v>
      </c>
      <c r="P545" s="60"/>
      <c r="Q545" s="65" t="s">
        <v>19</v>
      </c>
      <c r="R545" s="62"/>
      <c r="S545" s="62"/>
      <c r="T545" s="62"/>
      <c r="U545" s="62"/>
      <c r="V545" s="62"/>
      <c r="W545" s="62"/>
      <c r="X545" s="64" t="s">
        <v>19</v>
      </c>
      <c r="Y545" s="60"/>
      <c r="Z545" s="60"/>
      <c r="AA545" s="13" t="s">
        <v>19</v>
      </c>
    </row>
    <row r="546" spans="3:27" ht="42" customHeight="1">
      <c r="C546" s="59" t="s">
        <v>241</v>
      </c>
      <c r="D546" s="60"/>
      <c r="E546" s="60"/>
      <c r="F546" s="60"/>
      <c r="G546" s="60"/>
      <c r="H546" s="60"/>
      <c r="I546" s="60"/>
      <c r="J546" s="60"/>
      <c r="K546" s="60"/>
      <c r="L546" s="7" t="s">
        <v>19</v>
      </c>
      <c r="M546" s="7" t="s">
        <v>19</v>
      </c>
      <c r="N546" s="7" t="s">
        <v>19</v>
      </c>
      <c r="O546" s="59" t="s">
        <v>83</v>
      </c>
      <c r="P546" s="60"/>
      <c r="Q546" s="63" t="s">
        <v>492</v>
      </c>
      <c r="R546" s="62"/>
      <c r="S546" s="62"/>
      <c r="T546" s="62"/>
      <c r="U546" s="62"/>
      <c r="V546" s="62"/>
      <c r="W546" s="62"/>
      <c r="X546" s="59" t="s">
        <v>19</v>
      </c>
      <c r="Y546" s="60"/>
      <c r="Z546" s="60"/>
      <c r="AA546" s="14">
        <v>31246394</v>
      </c>
    </row>
    <row r="547" spans="3:27">
      <c r="C547" s="68" t="s">
        <v>164</v>
      </c>
      <c r="D547" s="60"/>
      <c r="E547" s="60"/>
      <c r="F547" s="60"/>
      <c r="G547" s="60"/>
      <c r="H547" s="60"/>
      <c r="I547" s="60"/>
      <c r="J547" s="60"/>
      <c r="K547" s="60"/>
      <c r="L547" s="5">
        <v>2210</v>
      </c>
      <c r="M547" s="5">
        <v>1320</v>
      </c>
      <c r="N547" s="5"/>
      <c r="O547" s="68" t="s">
        <v>165</v>
      </c>
      <c r="P547" s="60"/>
      <c r="Q547" s="69" t="s">
        <v>19</v>
      </c>
      <c r="R547" s="62"/>
      <c r="S547" s="62"/>
      <c r="T547" s="62"/>
      <c r="U547" s="62"/>
      <c r="V547" s="62"/>
      <c r="W547" s="62"/>
      <c r="X547" s="68" t="s">
        <v>19</v>
      </c>
      <c r="Y547" s="60"/>
      <c r="Z547" s="60"/>
      <c r="AA547" s="12">
        <v>26840009</v>
      </c>
    </row>
    <row r="548" spans="3:27">
      <c r="C548" s="64" t="s">
        <v>132</v>
      </c>
      <c r="D548" s="60"/>
      <c r="E548" s="60"/>
      <c r="F548" s="60"/>
      <c r="G548" s="60"/>
      <c r="H548" s="60"/>
      <c r="I548" s="60"/>
      <c r="J548" s="60"/>
      <c r="K548" s="60"/>
      <c r="L548" s="6" t="s">
        <v>19</v>
      </c>
      <c r="M548" s="6" t="s">
        <v>19</v>
      </c>
      <c r="N548" s="6" t="s">
        <v>19</v>
      </c>
      <c r="O548" s="64" t="s">
        <v>19</v>
      </c>
      <c r="P548" s="60"/>
      <c r="Q548" s="65" t="s">
        <v>19</v>
      </c>
      <c r="R548" s="62"/>
      <c r="S548" s="62"/>
      <c r="T548" s="62"/>
      <c r="U548" s="62"/>
      <c r="V548" s="62"/>
      <c r="W548" s="62"/>
      <c r="X548" s="64" t="s">
        <v>19</v>
      </c>
      <c r="Y548" s="60"/>
      <c r="Z548" s="60"/>
      <c r="AA548" s="13" t="s">
        <v>19</v>
      </c>
    </row>
    <row r="549" spans="3:27" ht="60" customHeight="1">
      <c r="C549" s="59" t="s">
        <v>227</v>
      </c>
      <c r="D549" s="60"/>
      <c r="E549" s="60"/>
      <c r="F549" s="60"/>
      <c r="G549" s="60"/>
      <c r="H549" s="60"/>
      <c r="I549" s="60"/>
      <c r="J549" s="60"/>
      <c r="K549" s="60"/>
      <c r="L549" s="7" t="s">
        <v>19</v>
      </c>
      <c r="M549" s="7" t="s">
        <v>19</v>
      </c>
      <c r="N549" s="7" t="s">
        <v>19</v>
      </c>
      <c r="O549" s="59" t="s">
        <v>228</v>
      </c>
      <c r="P549" s="60"/>
      <c r="Q549" s="63" t="s">
        <v>493</v>
      </c>
      <c r="R549" s="62"/>
      <c r="S549" s="62"/>
      <c r="T549" s="62"/>
      <c r="U549" s="62"/>
      <c r="V549" s="62"/>
      <c r="W549" s="62"/>
      <c r="X549" s="59" t="s">
        <v>19</v>
      </c>
      <c r="Y549" s="60"/>
      <c r="Z549" s="60"/>
      <c r="AA549" s="14">
        <v>16540009</v>
      </c>
    </row>
    <row r="550" spans="3:27" ht="94.5" customHeight="1">
      <c r="C550" s="59" t="s">
        <v>231</v>
      </c>
      <c r="D550" s="60"/>
      <c r="E550" s="60"/>
      <c r="F550" s="60"/>
      <c r="G550" s="60"/>
      <c r="H550" s="60"/>
      <c r="I550" s="60"/>
      <c r="J550" s="60"/>
      <c r="K550" s="60"/>
      <c r="L550" s="7" t="s">
        <v>19</v>
      </c>
      <c r="M550" s="7" t="s">
        <v>19</v>
      </c>
      <c r="N550" s="7" t="s">
        <v>19</v>
      </c>
      <c r="O550" s="59" t="s">
        <v>89</v>
      </c>
      <c r="P550" s="60"/>
      <c r="Q550" s="63" t="s">
        <v>494</v>
      </c>
      <c r="R550" s="62"/>
      <c r="S550" s="62"/>
      <c r="T550" s="62"/>
      <c r="U550" s="62"/>
      <c r="V550" s="62"/>
      <c r="W550" s="62"/>
      <c r="X550" s="59" t="s">
        <v>19</v>
      </c>
      <c r="Y550" s="60"/>
      <c r="Z550" s="60"/>
      <c r="AA550" s="14">
        <v>10300000</v>
      </c>
    </row>
    <row r="551" spans="3:27">
      <c r="C551" s="68" t="s">
        <v>195</v>
      </c>
      <c r="D551" s="60"/>
      <c r="E551" s="60"/>
      <c r="F551" s="60"/>
      <c r="G551" s="60"/>
      <c r="H551" s="60"/>
      <c r="I551" s="60"/>
      <c r="J551" s="60"/>
      <c r="K551" s="60"/>
      <c r="L551" s="5">
        <v>2210</v>
      </c>
      <c r="M551" s="5">
        <v>1320</v>
      </c>
      <c r="N551" s="5" t="s">
        <v>62</v>
      </c>
      <c r="O551" s="68" t="s">
        <v>196</v>
      </c>
      <c r="P551" s="60"/>
      <c r="Q551" s="69" t="s">
        <v>19</v>
      </c>
      <c r="R551" s="62"/>
      <c r="S551" s="62"/>
      <c r="T551" s="62"/>
      <c r="U551" s="62"/>
      <c r="V551" s="62"/>
      <c r="W551" s="62"/>
      <c r="X551" s="68" t="s">
        <v>19</v>
      </c>
      <c r="Y551" s="60"/>
      <c r="Z551" s="60"/>
      <c r="AA551" s="12">
        <v>18900000</v>
      </c>
    </row>
    <row r="552" spans="3:27">
      <c r="C552" s="64" t="s">
        <v>132</v>
      </c>
      <c r="D552" s="60"/>
      <c r="E552" s="60"/>
      <c r="F552" s="60"/>
      <c r="G552" s="60"/>
      <c r="H552" s="60"/>
      <c r="I552" s="60"/>
      <c r="J552" s="60"/>
      <c r="K552" s="60"/>
      <c r="L552" s="6" t="s">
        <v>19</v>
      </c>
      <c r="M552" s="6" t="s">
        <v>19</v>
      </c>
      <c r="N552" s="6" t="s">
        <v>19</v>
      </c>
      <c r="O552" s="64" t="s">
        <v>19</v>
      </c>
      <c r="P552" s="60"/>
      <c r="Q552" s="65" t="s">
        <v>19</v>
      </c>
      <c r="R552" s="62"/>
      <c r="S552" s="62"/>
      <c r="T552" s="62"/>
      <c r="U552" s="62"/>
      <c r="V552" s="62"/>
      <c r="W552" s="62"/>
      <c r="X552" s="64" t="s">
        <v>19</v>
      </c>
      <c r="Y552" s="60"/>
      <c r="Z552" s="60"/>
      <c r="AA552" s="13" t="s">
        <v>19</v>
      </c>
    </row>
    <row r="553" spans="3:27" ht="63.75" customHeight="1">
      <c r="C553" s="59" t="s">
        <v>231</v>
      </c>
      <c r="D553" s="60"/>
      <c r="E553" s="60"/>
      <c r="F553" s="60"/>
      <c r="G553" s="60"/>
      <c r="H553" s="60"/>
      <c r="I553" s="60"/>
      <c r="J553" s="60"/>
      <c r="K553" s="60"/>
      <c r="L553" s="7" t="s">
        <v>19</v>
      </c>
      <c r="M553" s="7" t="s">
        <v>19</v>
      </c>
      <c r="N553" s="7" t="s">
        <v>19</v>
      </c>
      <c r="O553" s="59" t="s">
        <v>89</v>
      </c>
      <c r="P553" s="60"/>
      <c r="Q553" s="63" t="s">
        <v>495</v>
      </c>
      <c r="R553" s="62"/>
      <c r="S553" s="62"/>
      <c r="T553" s="62"/>
      <c r="U553" s="62"/>
      <c r="V553" s="62"/>
      <c r="W553" s="62"/>
      <c r="X553" s="59" t="s">
        <v>19</v>
      </c>
      <c r="Y553" s="60"/>
      <c r="Z553" s="60"/>
      <c r="AA553" s="14">
        <v>15500000</v>
      </c>
    </row>
    <row r="554" spans="3:27" ht="36" customHeight="1">
      <c r="C554" s="59" t="s">
        <v>239</v>
      </c>
      <c r="D554" s="60"/>
      <c r="E554" s="60"/>
      <c r="F554" s="60"/>
      <c r="G554" s="60"/>
      <c r="H554" s="60"/>
      <c r="I554" s="60"/>
      <c r="J554" s="60"/>
      <c r="K554" s="60"/>
      <c r="L554" s="7" t="s">
        <v>19</v>
      </c>
      <c r="M554" s="7" t="s">
        <v>19</v>
      </c>
      <c r="N554" s="7" t="s">
        <v>19</v>
      </c>
      <c r="O554" s="59" t="s">
        <v>71</v>
      </c>
      <c r="P554" s="60"/>
      <c r="Q554" s="63" t="s">
        <v>496</v>
      </c>
      <c r="R554" s="62"/>
      <c r="S554" s="62"/>
      <c r="T554" s="62"/>
      <c r="U554" s="62"/>
      <c r="V554" s="62"/>
      <c r="W554" s="62"/>
      <c r="X554" s="59" t="s">
        <v>19</v>
      </c>
      <c r="Y554" s="60"/>
      <c r="Z554" s="60"/>
      <c r="AA554" s="14">
        <v>3400000</v>
      </c>
    </row>
    <row r="555" spans="3:27" s="31" customFormat="1">
      <c r="C555" s="56" t="s">
        <v>553</v>
      </c>
      <c r="D555" s="45"/>
      <c r="E555" s="45"/>
      <c r="F555" s="45"/>
      <c r="G555" s="45"/>
      <c r="H555" s="45"/>
      <c r="I555" s="45"/>
      <c r="J555" s="45"/>
      <c r="K555" s="45"/>
      <c r="L555" s="32"/>
      <c r="M555" s="32"/>
      <c r="N555" s="32"/>
      <c r="O555" s="56" t="s">
        <v>554</v>
      </c>
      <c r="P555" s="45"/>
      <c r="Q555" s="57"/>
      <c r="R555" s="47"/>
      <c r="S555" s="47"/>
      <c r="T555" s="47"/>
      <c r="U555" s="47"/>
      <c r="V555" s="47"/>
      <c r="W555" s="47"/>
      <c r="X555" s="58"/>
      <c r="Y555" s="49"/>
      <c r="Z555" s="49"/>
      <c r="AA555" s="39">
        <f>SUM(AA556)</f>
        <v>389990452</v>
      </c>
    </row>
    <row r="556" spans="3:27" s="31" customFormat="1" ht="28.5" customHeight="1">
      <c r="C556" s="44" t="s">
        <v>555</v>
      </c>
      <c r="D556" s="45"/>
      <c r="E556" s="45"/>
      <c r="F556" s="45"/>
      <c r="G556" s="45"/>
      <c r="H556" s="45"/>
      <c r="I556" s="45"/>
      <c r="J556" s="45"/>
      <c r="K556" s="45"/>
      <c r="L556" s="33">
        <v>1111</v>
      </c>
      <c r="M556" s="33">
        <v>1320</v>
      </c>
      <c r="N556" s="33">
        <v>200</v>
      </c>
      <c r="O556" s="44" t="s">
        <v>556</v>
      </c>
      <c r="P556" s="45"/>
      <c r="Q556" s="46"/>
      <c r="R556" s="47"/>
      <c r="S556" s="47"/>
      <c r="T556" s="47"/>
      <c r="U556" s="47"/>
      <c r="V556" s="47"/>
      <c r="W556" s="47"/>
      <c r="X556" s="48"/>
      <c r="Y556" s="49"/>
      <c r="Z556" s="49"/>
      <c r="AA556" s="34">
        <f>SUM(AA558)</f>
        <v>389990452</v>
      </c>
    </row>
    <row r="557" spans="3:27" s="31" customFormat="1">
      <c r="C557" s="50" t="s">
        <v>34</v>
      </c>
      <c r="D557" s="45"/>
      <c r="E557" s="45"/>
      <c r="F557" s="45"/>
      <c r="G557" s="45"/>
      <c r="H557" s="45"/>
      <c r="I557" s="45"/>
      <c r="J557" s="45"/>
      <c r="K557" s="45"/>
      <c r="L557" s="35"/>
      <c r="M557" s="35"/>
      <c r="N557" s="35"/>
      <c r="O557" s="50"/>
      <c r="P557" s="45"/>
      <c r="Q557" s="51"/>
      <c r="R557" s="47"/>
      <c r="S557" s="47"/>
      <c r="T557" s="47"/>
      <c r="U557" s="47"/>
      <c r="V557" s="47"/>
      <c r="W557" s="47"/>
      <c r="X557" s="52"/>
      <c r="Y557" s="49"/>
      <c r="Z557" s="49"/>
      <c r="AA557" s="36" t="s">
        <v>558</v>
      </c>
    </row>
    <row r="558" spans="3:27" s="31" customFormat="1" ht="44.45" customHeight="1">
      <c r="C558" s="53" t="s">
        <v>549</v>
      </c>
      <c r="D558" s="45"/>
      <c r="E558" s="45"/>
      <c r="F558" s="45"/>
      <c r="G558" s="45"/>
      <c r="H558" s="45"/>
      <c r="I558" s="45"/>
      <c r="J558" s="45"/>
      <c r="K558" s="45"/>
      <c r="L558" s="37"/>
      <c r="M558" s="37"/>
      <c r="N558" s="37"/>
      <c r="O558" s="53"/>
      <c r="P558" s="45"/>
      <c r="Q558" s="54" t="s">
        <v>557</v>
      </c>
      <c r="R558" s="47"/>
      <c r="S558" s="47"/>
      <c r="T558" s="47"/>
      <c r="U558" s="47"/>
      <c r="V558" s="47"/>
      <c r="W558" s="47"/>
      <c r="X558" s="55"/>
      <c r="Y558" s="49"/>
      <c r="Z558" s="49"/>
      <c r="AA558" s="38">
        <v>389990452</v>
      </c>
    </row>
    <row r="559" spans="3:27" ht="19.5" customHeight="1">
      <c r="C559" s="76" t="s">
        <v>144</v>
      </c>
      <c r="D559" s="60"/>
      <c r="E559" s="60"/>
      <c r="F559" s="60"/>
      <c r="G559" s="60"/>
      <c r="H559" s="60"/>
      <c r="I559" s="60"/>
      <c r="J559" s="60"/>
      <c r="K559" s="60"/>
      <c r="L559" s="3" t="s">
        <v>19</v>
      </c>
      <c r="M559" s="3" t="s">
        <v>19</v>
      </c>
      <c r="N559" s="3" t="s">
        <v>19</v>
      </c>
      <c r="O559" s="76" t="s">
        <v>19</v>
      </c>
      <c r="P559" s="60"/>
      <c r="Q559" s="77" t="s">
        <v>19</v>
      </c>
      <c r="R559" s="62"/>
      <c r="S559" s="62"/>
      <c r="T559" s="62"/>
      <c r="U559" s="62"/>
      <c r="V559" s="62"/>
      <c r="W559" s="62"/>
      <c r="X559" s="78">
        <f>SUM(AA560,AA564,AA594,AA609,AA616)</f>
        <v>10460982090</v>
      </c>
      <c r="Y559" s="60"/>
      <c r="Z559" s="60"/>
      <c r="AA559" s="10" t="s">
        <v>19</v>
      </c>
    </row>
    <row r="560" spans="3:27" s="31" customFormat="1">
      <c r="C560" s="56" t="s">
        <v>548</v>
      </c>
      <c r="D560" s="45"/>
      <c r="E560" s="45"/>
      <c r="F560" s="45"/>
      <c r="G560" s="45"/>
      <c r="H560" s="45"/>
      <c r="I560" s="45"/>
      <c r="J560" s="45"/>
      <c r="K560" s="45"/>
      <c r="L560" s="32"/>
      <c r="M560" s="32"/>
      <c r="N560" s="32"/>
      <c r="O560" s="56" t="s">
        <v>549</v>
      </c>
      <c r="P560" s="45"/>
      <c r="Q560" s="57"/>
      <c r="R560" s="47"/>
      <c r="S560" s="47"/>
      <c r="T560" s="47"/>
      <c r="U560" s="47"/>
      <c r="V560" s="47"/>
      <c r="W560" s="47"/>
      <c r="X560" s="58"/>
      <c r="Y560" s="49"/>
      <c r="Z560" s="49"/>
      <c r="AA560" s="39">
        <f>SUM(AA561)</f>
        <v>9418156963</v>
      </c>
    </row>
    <row r="561" spans="3:27" s="31" customFormat="1" ht="28.5" customHeight="1">
      <c r="C561" s="44" t="s">
        <v>550</v>
      </c>
      <c r="D561" s="45"/>
      <c r="E561" s="45"/>
      <c r="F561" s="45"/>
      <c r="G561" s="45"/>
      <c r="H561" s="45"/>
      <c r="I561" s="45"/>
      <c r="J561" s="45"/>
      <c r="K561" s="45"/>
      <c r="L561" s="33">
        <v>1111</v>
      </c>
      <c r="M561" s="33">
        <v>1320</v>
      </c>
      <c r="N561" s="33">
        <v>200</v>
      </c>
      <c r="O561" s="44" t="s">
        <v>551</v>
      </c>
      <c r="P561" s="45"/>
      <c r="Q561" s="46"/>
      <c r="R561" s="47"/>
      <c r="S561" s="47"/>
      <c r="T561" s="47"/>
      <c r="U561" s="47"/>
      <c r="V561" s="47"/>
      <c r="W561" s="47"/>
      <c r="X561" s="48"/>
      <c r="Y561" s="49"/>
      <c r="Z561" s="49"/>
      <c r="AA561" s="34">
        <f>SUM(AA563)</f>
        <v>9418156963</v>
      </c>
    </row>
    <row r="562" spans="3:27" s="31" customFormat="1">
      <c r="C562" s="50" t="s">
        <v>34</v>
      </c>
      <c r="D562" s="45"/>
      <c r="E562" s="45"/>
      <c r="F562" s="45"/>
      <c r="G562" s="45"/>
      <c r="H562" s="45"/>
      <c r="I562" s="45"/>
      <c r="J562" s="45"/>
      <c r="K562" s="45"/>
      <c r="L562" s="35"/>
      <c r="M562" s="35"/>
      <c r="N562" s="35"/>
      <c r="O562" s="50"/>
      <c r="P562" s="45"/>
      <c r="Q562" s="51"/>
      <c r="R562" s="47"/>
      <c r="S562" s="47"/>
      <c r="T562" s="47"/>
      <c r="U562" s="47"/>
      <c r="V562" s="47"/>
      <c r="W562" s="47"/>
      <c r="X562" s="52"/>
      <c r="Y562" s="49"/>
      <c r="Z562" s="49"/>
      <c r="AA562" s="36"/>
    </row>
    <row r="563" spans="3:27" s="31" customFormat="1" ht="44.45" customHeight="1">
      <c r="C563" s="53" t="s">
        <v>549</v>
      </c>
      <c r="D563" s="45"/>
      <c r="E563" s="45"/>
      <c r="F563" s="45"/>
      <c r="G563" s="45"/>
      <c r="H563" s="45"/>
      <c r="I563" s="45"/>
      <c r="J563" s="45"/>
      <c r="K563" s="45"/>
      <c r="L563" s="37"/>
      <c r="M563" s="37"/>
      <c r="N563" s="37"/>
      <c r="O563" s="53"/>
      <c r="P563" s="45"/>
      <c r="Q563" s="54" t="s">
        <v>557</v>
      </c>
      <c r="R563" s="47"/>
      <c r="S563" s="47"/>
      <c r="T563" s="47"/>
      <c r="U563" s="47"/>
      <c r="V563" s="47"/>
      <c r="W563" s="47"/>
      <c r="X563" s="55"/>
      <c r="Y563" s="49"/>
      <c r="Z563" s="49"/>
      <c r="AA563" s="38">
        <v>9418156963</v>
      </c>
    </row>
    <row r="564" spans="3:27">
      <c r="C564" s="66" t="s">
        <v>30</v>
      </c>
      <c r="D564" s="60"/>
      <c r="E564" s="60"/>
      <c r="F564" s="60"/>
      <c r="G564" s="60"/>
      <c r="H564" s="60"/>
      <c r="I564" s="60"/>
      <c r="J564" s="60"/>
      <c r="K564" s="60"/>
      <c r="L564" s="4" t="s">
        <v>19</v>
      </c>
      <c r="M564" s="4" t="s">
        <v>19</v>
      </c>
      <c r="N564" s="4" t="s">
        <v>19</v>
      </c>
      <c r="O564" s="66" t="s">
        <v>31</v>
      </c>
      <c r="P564" s="60"/>
      <c r="Q564" s="67" t="s">
        <v>19</v>
      </c>
      <c r="R564" s="62"/>
      <c r="S564" s="62"/>
      <c r="T564" s="62"/>
      <c r="U564" s="62"/>
      <c r="V564" s="62"/>
      <c r="W564" s="62"/>
      <c r="X564" s="66" t="s">
        <v>19</v>
      </c>
      <c r="Y564" s="60"/>
      <c r="Z564" s="60"/>
      <c r="AA564" s="11">
        <v>34454098</v>
      </c>
    </row>
    <row r="565" spans="3:27">
      <c r="C565" s="68" t="s">
        <v>167</v>
      </c>
      <c r="D565" s="60"/>
      <c r="E565" s="60"/>
      <c r="F565" s="60"/>
      <c r="G565" s="60"/>
      <c r="H565" s="60"/>
      <c r="I565" s="60"/>
      <c r="J565" s="60"/>
      <c r="K565" s="60"/>
      <c r="L565" s="5">
        <v>1120</v>
      </c>
      <c r="M565" s="5">
        <v>1320</v>
      </c>
      <c r="N565" s="5"/>
      <c r="O565" s="68" t="s">
        <v>168</v>
      </c>
      <c r="P565" s="60"/>
      <c r="Q565" s="69" t="s">
        <v>19</v>
      </c>
      <c r="R565" s="62"/>
      <c r="S565" s="62"/>
      <c r="T565" s="62"/>
      <c r="U565" s="62"/>
      <c r="V565" s="62"/>
      <c r="W565" s="62"/>
      <c r="X565" s="68" t="s">
        <v>19</v>
      </c>
      <c r="Y565" s="60"/>
      <c r="Z565" s="60"/>
      <c r="AA565" s="12">
        <v>375707</v>
      </c>
    </row>
    <row r="566" spans="3:27">
      <c r="C566" s="64" t="s">
        <v>34</v>
      </c>
      <c r="D566" s="60"/>
      <c r="E566" s="60"/>
      <c r="F566" s="60"/>
      <c r="G566" s="60"/>
      <c r="H566" s="60"/>
      <c r="I566" s="60"/>
      <c r="J566" s="60"/>
      <c r="K566" s="60"/>
      <c r="L566" s="6" t="s">
        <v>19</v>
      </c>
      <c r="M566" s="6" t="s">
        <v>19</v>
      </c>
      <c r="N566" s="6" t="s">
        <v>19</v>
      </c>
      <c r="O566" s="64" t="s">
        <v>19</v>
      </c>
      <c r="P566" s="60"/>
      <c r="Q566" s="65" t="s">
        <v>19</v>
      </c>
      <c r="R566" s="62"/>
      <c r="S566" s="62"/>
      <c r="T566" s="62"/>
      <c r="U566" s="62"/>
      <c r="V566" s="62"/>
      <c r="W566" s="62"/>
      <c r="X566" s="64" t="s">
        <v>19</v>
      </c>
      <c r="Y566" s="60"/>
      <c r="Z566" s="60"/>
      <c r="AA566" s="13" t="s">
        <v>19</v>
      </c>
    </row>
    <row r="567" spans="3:27" ht="35.25" customHeight="1">
      <c r="C567" s="59" t="s">
        <v>284</v>
      </c>
      <c r="D567" s="60"/>
      <c r="E567" s="60"/>
      <c r="F567" s="60"/>
      <c r="G567" s="60"/>
      <c r="H567" s="60"/>
      <c r="I567" s="60"/>
      <c r="J567" s="60"/>
      <c r="K567" s="60"/>
      <c r="L567" s="7" t="s">
        <v>19</v>
      </c>
      <c r="M567" s="7" t="s">
        <v>19</v>
      </c>
      <c r="N567" s="7" t="s">
        <v>19</v>
      </c>
      <c r="O567" s="59" t="s">
        <v>162</v>
      </c>
      <c r="P567" s="60"/>
      <c r="Q567" s="63" t="s">
        <v>497</v>
      </c>
      <c r="R567" s="62"/>
      <c r="S567" s="62"/>
      <c r="T567" s="62"/>
      <c r="U567" s="62"/>
      <c r="V567" s="62"/>
      <c r="W567" s="62"/>
      <c r="X567" s="59" t="s">
        <v>19</v>
      </c>
      <c r="Y567" s="60"/>
      <c r="Z567" s="60"/>
      <c r="AA567" s="14">
        <v>375707</v>
      </c>
    </row>
    <row r="568" spans="3:27" ht="24" customHeight="1">
      <c r="C568" s="68" t="s">
        <v>237</v>
      </c>
      <c r="D568" s="60"/>
      <c r="E568" s="60"/>
      <c r="F568" s="60"/>
      <c r="G568" s="60"/>
      <c r="H568" s="60"/>
      <c r="I568" s="60"/>
      <c r="J568" s="60"/>
      <c r="K568" s="60"/>
      <c r="L568" s="5">
        <v>1120</v>
      </c>
      <c r="M568" s="5">
        <v>1320</v>
      </c>
      <c r="N568" s="5"/>
      <c r="O568" s="68" t="s">
        <v>238</v>
      </c>
      <c r="P568" s="60"/>
      <c r="Q568" s="69" t="s">
        <v>19</v>
      </c>
      <c r="R568" s="62"/>
      <c r="S568" s="62"/>
      <c r="T568" s="62"/>
      <c r="U568" s="62"/>
      <c r="V568" s="62"/>
      <c r="W568" s="62"/>
      <c r="X568" s="68" t="s">
        <v>19</v>
      </c>
      <c r="Y568" s="60"/>
      <c r="Z568" s="60"/>
      <c r="AA568" s="12">
        <v>42700</v>
      </c>
    </row>
    <row r="569" spans="3:27">
      <c r="C569" s="64" t="s">
        <v>34</v>
      </c>
      <c r="D569" s="60"/>
      <c r="E569" s="60"/>
      <c r="F569" s="60"/>
      <c r="G569" s="60"/>
      <c r="H569" s="60"/>
      <c r="I569" s="60"/>
      <c r="J569" s="60"/>
      <c r="K569" s="60"/>
      <c r="L569" s="6" t="s">
        <v>19</v>
      </c>
      <c r="M569" s="6" t="s">
        <v>19</v>
      </c>
      <c r="N569" s="6" t="s">
        <v>19</v>
      </c>
      <c r="O569" s="64" t="s">
        <v>19</v>
      </c>
      <c r="P569" s="60"/>
      <c r="Q569" s="65" t="s">
        <v>19</v>
      </c>
      <c r="R569" s="62"/>
      <c r="S569" s="62"/>
      <c r="T569" s="62"/>
      <c r="U569" s="62"/>
      <c r="V569" s="62"/>
      <c r="W569" s="62"/>
      <c r="X569" s="64" t="s">
        <v>19</v>
      </c>
      <c r="Y569" s="60"/>
      <c r="Z569" s="60"/>
      <c r="AA569" s="13" t="s">
        <v>19</v>
      </c>
    </row>
    <row r="570" spans="3:27" ht="47.25" customHeight="1">
      <c r="C570" s="59" t="s">
        <v>284</v>
      </c>
      <c r="D570" s="60"/>
      <c r="E570" s="60"/>
      <c r="F570" s="60"/>
      <c r="G570" s="60"/>
      <c r="H570" s="60"/>
      <c r="I570" s="60"/>
      <c r="J570" s="60"/>
      <c r="K570" s="60"/>
      <c r="L570" s="7" t="s">
        <v>19</v>
      </c>
      <c r="M570" s="7" t="s">
        <v>19</v>
      </c>
      <c r="N570" s="7" t="s">
        <v>19</v>
      </c>
      <c r="O570" s="59" t="s">
        <v>162</v>
      </c>
      <c r="P570" s="60"/>
      <c r="Q570" s="63" t="s">
        <v>498</v>
      </c>
      <c r="R570" s="62"/>
      <c r="S570" s="62"/>
      <c r="T570" s="62"/>
      <c r="U570" s="62"/>
      <c r="V570" s="62"/>
      <c r="W570" s="62"/>
      <c r="X570" s="59" t="s">
        <v>19</v>
      </c>
      <c r="Y570" s="60"/>
      <c r="Z570" s="60"/>
      <c r="AA570" s="14">
        <v>42700</v>
      </c>
    </row>
    <row r="571" spans="3:27">
      <c r="C571" s="68" t="s">
        <v>177</v>
      </c>
      <c r="D571" s="60"/>
      <c r="E571" s="60"/>
      <c r="F571" s="60"/>
      <c r="G571" s="60"/>
      <c r="H571" s="60"/>
      <c r="I571" s="60"/>
      <c r="J571" s="60"/>
      <c r="K571" s="60"/>
      <c r="L571" s="5">
        <v>1120</v>
      </c>
      <c r="M571" s="5">
        <v>1320</v>
      </c>
      <c r="N571" s="5"/>
      <c r="O571" s="68" t="s">
        <v>178</v>
      </c>
      <c r="P571" s="60"/>
      <c r="Q571" s="69" t="s">
        <v>19</v>
      </c>
      <c r="R571" s="62"/>
      <c r="S571" s="62"/>
      <c r="T571" s="62"/>
      <c r="U571" s="62"/>
      <c r="V571" s="62"/>
      <c r="W571" s="62"/>
      <c r="X571" s="68" t="s">
        <v>19</v>
      </c>
      <c r="Y571" s="60"/>
      <c r="Z571" s="60"/>
      <c r="AA571" s="12">
        <v>117891</v>
      </c>
    </row>
    <row r="572" spans="3:27">
      <c r="C572" s="64" t="s">
        <v>34</v>
      </c>
      <c r="D572" s="60"/>
      <c r="E572" s="60"/>
      <c r="F572" s="60"/>
      <c r="G572" s="60"/>
      <c r="H572" s="60"/>
      <c r="I572" s="60"/>
      <c r="J572" s="60"/>
      <c r="K572" s="60"/>
      <c r="L572" s="6" t="s">
        <v>19</v>
      </c>
      <c r="M572" s="6" t="s">
        <v>19</v>
      </c>
      <c r="N572" s="6" t="s">
        <v>19</v>
      </c>
      <c r="O572" s="64" t="s">
        <v>19</v>
      </c>
      <c r="P572" s="60"/>
      <c r="Q572" s="65" t="s">
        <v>19</v>
      </c>
      <c r="R572" s="62"/>
      <c r="S572" s="62"/>
      <c r="T572" s="62"/>
      <c r="U572" s="62"/>
      <c r="V572" s="62"/>
      <c r="W572" s="62"/>
      <c r="X572" s="64" t="s">
        <v>19</v>
      </c>
      <c r="Y572" s="60"/>
      <c r="Z572" s="60"/>
      <c r="AA572" s="13" t="s">
        <v>19</v>
      </c>
    </row>
    <row r="573" spans="3:27" ht="41.25" customHeight="1">
      <c r="C573" s="59" t="s">
        <v>235</v>
      </c>
      <c r="D573" s="60"/>
      <c r="E573" s="60"/>
      <c r="F573" s="60"/>
      <c r="G573" s="60"/>
      <c r="H573" s="60"/>
      <c r="I573" s="60"/>
      <c r="J573" s="60"/>
      <c r="K573" s="60"/>
      <c r="L573" s="7" t="s">
        <v>19</v>
      </c>
      <c r="M573" s="7" t="s">
        <v>19</v>
      </c>
      <c r="N573" s="7" t="s">
        <v>19</v>
      </c>
      <c r="O573" s="59" t="s">
        <v>154</v>
      </c>
      <c r="P573" s="60"/>
      <c r="Q573" s="61" t="s">
        <v>285</v>
      </c>
      <c r="R573" s="62"/>
      <c r="S573" s="62"/>
      <c r="T573" s="62"/>
      <c r="U573" s="62"/>
      <c r="V573" s="62"/>
      <c r="W573" s="62"/>
      <c r="X573" s="59" t="s">
        <v>19</v>
      </c>
      <c r="Y573" s="60"/>
      <c r="Z573" s="60"/>
      <c r="AA573" s="14">
        <v>117891</v>
      </c>
    </row>
    <row r="574" spans="3:27">
      <c r="C574" s="68" t="s">
        <v>286</v>
      </c>
      <c r="D574" s="60"/>
      <c r="E574" s="60"/>
      <c r="F574" s="60"/>
      <c r="G574" s="60"/>
      <c r="H574" s="60"/>
      <c r="I574" s="60"/>
      <c r="J574" s="60"/>
      <c r="K574" s="60"/>
      <c r="L574" s="5">
        <v>1120</v>
      </c>
      <c r="M574" s="5">
        <v>1320</v>
      </c>
      <c r="N574" s="5"/>
      <c r="O574" s="68" t="s">
        <v>287</v>
      </c>
      <c r="P574" s="60"/>
      <c r="Q574" s="69" t="s">
        <v>19</v>
      </c>
      <c r="R574" s="62"/>
      <c r="S574" s="62"/>
      <c r="T574" s="62"/>
      <c r="U574" s="62"/>
      <c r="V574" s="62"/>
      <c r="W574" s="62"/>
      <c r="X574" s="68" t="s">
        <v>19</v>
      </c>
      <c r="Y574" s="60"/>
      <c r="Z574" s="60"/>
      <c r="AA574" s="12">
        <v>1800000</v>
      </c>
    </row>
    <row r="575" spans="3:27">
      <c r="C575" s="64" t="s">
        <v>34</v>
      </c>
      <c r="D575" s="60"/>
      <c r="E575" s="60"/>
      <c r="F575" s="60"/>
      <c r="G575" s="60"/>
      <c r="H575" s="60"/>
      <c r="I575" s="60"/>
      <c r="J575" s="60"/>
      <c r="K575" s="60"/>
      <c r="L575" s="6" t="s">
        <v>19</v>
      </c>
      <c r="M575" s="6" t="s">
        <v>19</v>
      </c>
      <c r="N575" s="6" t="s">
        <v>19</v>
      </c>
      <c r="O575" s="64" t="s">
        <v>19</v>
      </c>
      <c r="P575" s="60"/>
      <c r="Q575" s="65" t="s">
        <v>19</v>
      </c>
      <c r="R575" s="62"/>
      <c r="S575" s="62"/>
      <c r="T575" s="62"/>
      <c r="U575" s="62"/>
      <c r="V575" s="62"/>
      <c r="W575" s="62"/>
      <c r="X575" s="64" t="s">
        <v>19</v>
      </c>
      <c r="Y575" s="60"/>
      <c r="Z575" s="60"/>
      <c r="AA575" s="13" t="s">
        <v>19</v>
      </c>
    </row>
    <row r="576" spans="3:27" ht="40.5" customHeight="1">
      <c r="C576" s="59" t="s">
        <v>254</v>
      </c>
      <c r="D576" s="60"/>
      <c r="E576" s="60"/>
      <c r="F576" s="60"/>
      <c r="G576" s="60"/>
      <c r="H576" s="60"/>
      <c r="I576" s="60"/>
      <c r="J576" s="60"/>
      <c r="K576" s="60"/>
      <c r="L576" s="7" t="s">
        <v>19</v>
      </c>
      <c r="M576" s="7" t="s">
        <v>19</v>
      </c>
      <c r="N576" s="7" t="s">
        <v>19</v>
      </c>
      <c r="O576" s="59" t="s">
        <v>46</v>
      </c>
      <c r="P576" s="60"/>
      <c r="Q576" s="63" t="s">
        <v>499</v>
      </c>
      <c r="R576" s="62"/>
      <c r="S576" s="62"/>
      <c r="T576" s="62"/>
      <c r="U576" s="62"/>
      <c r="V576" s="62"/>
      <c r="W576" s="62"/>
      <c r="X576" s="59" t="s">
        <v>19</v>
      </c>
      <c r="Y576" s="60"/>
      <c r="Z576" s="60"/>
      <c r="AA576" s="14">
        <v>1800000</v>
      </c>
    </row>
    <row r="577" spans="3:27">
      <c r="C577" s="68" t="s">
        <v>64</v>
      </c>
      <c r="D577" s="60"/>
      <c r="E577" s="60"/>
      <c r="F577" s="60"/>
      <c r="G577" s="60"/>
      <c r="H577" s="60"/>
      <c r="I577" s="60"/>
      <c r="J577" s="60"/>
      <c r="K577" s="60"/>
      <c r="L577" s="5">
        <v>1120</v>
      </c>
      <c r="M577" s="5">
        <v>1320</v>
      </c>
      <c r="N577" s="5"/>
      <c r="O577" s="68" t="s">
        <v>65</v>
      </c>
      <c r="P577" s="60"/>
      <c r="Q577" s="69" t="s">
        <v>19</v>
      </c>
      <c r="R577" s="62"/>
      <c r="S577" s="62"/>
      <c r="T577" s="62"/>
      <c r="U577" s="62"/>
      <c r="V577" s="62"/>
      <c r="W577" s="62"/>
      <c r="X577" s="68" t="s">
        <v>19</v>
      </c>
      <c r="Y577" s="60"/>
      <c r="Z577" s="60"/>
      <c r="AA577" s="12">
        <v>5970683</v>
      </c>
    </row>
    <row r="578" spans="3:27">
      <c r="C578" s="64" t="s">
        <v>34</v>
      </c>
      <c r="D578" s="60"/>
      <c r="E578" s="60"/>
      <c r="F578" s="60"/>
      <c r="G578" s="60"/>
      <c r="H578" s="60"/>
      <c r="I578" s="60"/>
      <c r="J578" s="60"/>
      <c r="K578" s="60"/>
      <c r="L578" s="6" t="s">
        <v>19</v>
      </c>
      <c r="M578" s="6" t="s">
        <v>19</v>
      </c>
      <c r="N578" s="6" t="s">
        <v>19</v>
      </c>
      <c r="O578" s="64" t="s">
        <v>19</v>
      </c>
      <c r="P578" s="60"/>
      <c r="Q578" s="65" t="s">
        <v>19</v>
      </c>
      <c r="R578" s="62"/>
      <c r="S578" s="62"/>
      <c r="T578" s="62"/>
      <c r="U578" s="62"/>
      <c r="V578" s="62"/>
      <c r="W578" s="62"/>
      <c r="X578" s="64" t="s">
        <v>19</v>
      </c>
      <c r="Y578" s="60"/>
      <c r="Z578" s="60"/>
      <c r="AA578" s="13" t="s">
        <v>19</v>
      </c>
    </row>
    <row r="579" spans="3:27" ht="91.5" customHeight="1">
      <c r="C579" s="59" t="s">
        <v>288</v>
      </c>
      <c r="D579" s="60"/>
      <c r="E579" s="60"/>
      <c r="F579" s="60"/>
      <c r="G579" s="60"/>
      <c r="H579" s="60"/>
      <c r="I579" s="60"/>
      <c r="J579" s="60"/>
      <c r="K579" s="60"/>
      <c r="L579" s="7" t="s">
        <v>19</v>
      </c>
      <c r="M579" s="7" t="s">
        <v>19</v>
      </c>
      <c r="N579" s="7" t="s">
        <v>19</v>
      </c>
      <c r="O579" s="59" t="s">
        <v>91</v>
      </c>
      <c r="P579" s="60"/>
      <c r="Q579" s="63" t="s">
        <v>500</v>
      </c>
      <c r="R579" s="62"/>
      <c r="S579" s="62"/>
      <c r="T579" s="62"/>
      <c r="U579" s="62"/>
      <c r="V579" s="62"/>
      <c r="W579" s="62"/>
      <c r="X579" s="59" t="s">
        <v>19</v>
      </c>
      <c r="Y579" s="60"/>
      <c r="Z579" s="60"/>
      <c r="AA579" s="14">
        <v>397683</v>
      </c>
    </row>
    <row r="580" spans="3:27" ht="60" customHeight="1">
      <c r="C580" s="59" t="s">
        <v>240</v>
      </c>
      <c r="D580" s="60"/>
      <c r="E580" s="60"/>
      <c r="F580" s="60"/>
      <c r="G580" s="60"/>
      <c r="H580" s="60"/>
      <c r="I580" s="60"/>
      <c r="J580" s="60"/>
      <c r="K580" s="60"/>
      <c r="L580" s="7" t="s">
        <v>19</v>
      </c>
      <c r="M580" s="7" t="s">
        <v>19</v>
      </c>
      <c r="N580" s="7" t="s">
        <v>19</v>
      </c>
      <c r="O580" s="79" t="s">
        <v>335</v>
      </c>
      <c r="P580" s="60"/>
      <c r="Q580" s="63" t="s">
        <v>501</v>
      </c>
      <c r="R580" s="62"/>
      <c r="S580" s="62"/>
      <c r="T580" s="62"/>
      <c r="U580" s="62"/>
      <c r="V580" s="62"/>
      <c r="W580" s="62"/>
      <c r="X580" s="59" t="s">
        <v>19</v>
      </c>
      <c r="Y580" s="60"/>
      <c r="Z580" s="60"/>
      <c r="AA580" s="14">
        <v>5573000</v>
      </c>
    </row>
    <row r="581" spans="3:27" ht="18.75" customHeight="1">
      <c r="C581" s="68" t="s">
        <v>289</v>
      </c>
      <c r="D581" s="60"/>
      <c r="E581" s="60"/>
      <c r="F581" s="60"/>
      <c r="G581" s="60"/>
      <c r="H581" s="60"/>
      <c r="I581" s="60"/>
      <c r="J581" s="60"/>
      <c r="K581" s="60"/>
      <c r="L581" s="5">
        <v>1120</v>
      </c>
      <c r="M581" s="5">
        <v>1320</v>
      </c>
      <c r="N581" s="5"/>
      <c r="O581" s="68" t="s">
        <v>290</v>
      </c>
      <c r="P581" s="60"/>
      <c r="Q581" s="69" t="s">
        <v>19</v>
      </c>
      <c r="R581" s="62"/>
      <c r="S581" s="62"/>
      <c r="T581" s="62"/>
      <c r="U581" s="62"/>
      <c r="V581" s="62"/>
      <c r="W581" s="62"/>
      <c r="X581" s="68" t="s">
        <v>19</v>
      </c>
      <c r="Y581" s="60"/>
      <c r="Z581" s="60"/>
      <c r="AA581" s="12">
        <v>1448007</v>
      </c>
    </row>
    <row r="582" spans="3:27">
      <c r="C582" s="64" t="s">
        <v>34</v>
      </c>
      <c r="D582" s="60"/>
      <c r="E582" s="60"/>
      <c r="F582" s="60"/>
      <c r="G582" s="60"/>
      <c r="H582" s="60"/>
      <c r="I582" s="60"/>
      <c r="J582" s="60"/>
      <c r="K582" s="60"/>
      <c r="L582" s="6" t="s">
        <v>19</v>
      </c>
      <c r="M582" s="6" t="s">
        <v>19</v>
      </c>
      <c r="N582" s="6" t="s">
        <v>19</v>
      </c>
      <c r="O582" s="64" t="s">
        <v>19</v>
      </c>
      <c r="P582" s="60"/>
      <c r="Q582" s="65" t="s">
        <v>19</v>
      </c>
      <c r="R582" s="62"/>
      <c r="S582" s="62"/>
      <c r="T582" s="62"/>
      <c r="U582" s="62"/>
      <c r="V582" s="62"/>
      <c r="W582" s="62"/>
      <c r="X582" s="64" t="s">
        <v>19</v>
      </c>
      <c r="Y582" s="60"/>
      <c r="Z582" s="60"/>
      <c r="AA582" s="13" t="s">
        <v>19</v>
      </c>
    </row>
    <row r="583" spans="3:27" ht="79.5" customHeight="1">
      <c r="C583" s="59" t="s">
        <v>291</v>
      </c>
      <c r="D583" s="60"/>
      <c r="E583" s="60"/>
      <c r="F583" s="60"/>
      <c r="G583" s="60"/>
      <c r="H583" s="60"/>
      <c r="I583" s="60"/>
      <c r="J583" s="60"/>
      <c r="K583" s="60"/>
      <c r="L583" s="7" t="s">
        <v>19</v>
      </c>
      <c r="M583" s="7" t="s">
        <v>19</v>
      </c>
      <c r="N583" s="7" t="s">
        <v>19</v>
      </c>
      <c r="O583" s="59" t="s">
        <v>85</v>
      </c>
      <c r="P583" s="60"/>
      <c r="Q583" s="63" t="s">
        <v>502</v>
      </c>
      <c r="R583" s="62"/>
      <c r="S583" s="62"/>
      <c r="T583" s="62"/>
      <c r="U583" s="62"/>
      <c r="V583" s="62"/>
      <c r="W583" s="62"/>
      <c r="X583" s="59" t="s">
        <v>19</v>
      </c>
      <c r="Y583" s="60"/>
      <c r="Z583" s="60"/>
      <c r="AA583" s="14">
        <v>1448007</v>
      </c>
    </row>
    <row r="584" spans="3:27" ht="29.25" customHeight="1">
      <c r="C584" s="68" t="s">
        <v>75</v>
      </c>
      <c r="D584" s="60"/>
      <c r="E584" s="60"/>
      <c r="F584" s="60"/>
      <c r="G584" s="60"/>
      <c r="H584" s="60"/>
      <c r="I584" s="60"/>
      <c r="J584" s="60"/>
      <c r="K584" s="60"/>
      <c r="L584" s="5">
        <v>1120</v>
      </c>
      <c r="M584" s="5">
        <v>1320</v>
      </c>
      <c r="N584" s="5"/>
      <c r="O584" s="68" t="s">
        <v>76</v>
      </c>
      <c r="P584" s="60"/>
      <c r="Q584" s="69" t="s">
        <v>19</v>
      </c>
      <c r="R584" s="62"/>
      <c r="S584" s="62"/>
      <c r="T584" s="62"/>
      <c r="U584" s="62"/>
      <c r="V584" s="62"/>
      <c r="W584" s="62"/>
      <c r="X584" s="68" t="s">
        <v>19</v>
      </c>
      <c r="Y584" s="60"/>
      <c r="Z584" s="60"/>
      <c r="AA584" s="12">
        <v>1304070</v>
      </c>
    </row>
    <row r="585" spans="3:27">
      <c r="C585" s="64" t="s">
        <v>34</v>
      </c>
      <c r="D585" s="60"/>
      <c r="E585" s="60"/>
      <c r="F585" s="60"/>
      <c r="G585" s="60"/>
      <c r="H585" s="60"/>
      <c r="I585" s="60"/>
      <c r="J585" s="60"/>
      <c r="K585" s="60"/>
      <c r="L585" s="6" t="s">
        <v>19</v>
      </c>
      <c r="M585" s="6" t="s">
        <v>19</v>
      </c>
      <c r="N585" s="6" t="s">
        <v>19</v>
      </c>
      <c r="O585" s="64" t="s">
        <v>19</v>
      </c>
      <c r="P585" s="60"/>
      <c r="Q585" s="65" t="s">
        <v>19</v>
      </c>
      <c r="R585" s="62"/>
      <c r="S585" s="62"/>
      <c r="T585" s="62"/>
      <c r="U585" s="62"/>
      <c r="V585" s="62"/>
      <c r="W585" s="62"/>
      <c r="X585" s="64" t="s">
        <v>19</v>
      </c>
      <c r="Y585" s="60"/>
      <c r="Z585" s="60"/>
      <c r="AA585" s="13" t="s">
        <v>19</v>
      </c>
    </row>
    <row r="586" spans="3:27" ht="44.25" customHeight="1">
      <c r="C586" s="59" t="s">
        <v>281</v>
      </c>
      <c r="D586" s="60"/>
      <c r="E586" s="60"/>
      <c r="F586" s="60"/>
      <c r="G586" s="60"/>
      <c r="H586" s="60"/>
      <c r="I586" s="60"/>
      <c r="J586" s="60"/>
      <c r="K586" s="60"/>
      <c r="L586" s="7" t="s">
        <v>19</v>
      </c>
      <c r="M586" s="7" t="s">
        <v>19</v>
      </c>
      <c r="N586" s="7" t="s">
        <v>19</v>
      </c>
      <c r="O586" s="59" t="s">
        <v>147</v>
      </c>
      <c r="P586" s="60"/>
      <c r="Q586" s="63" t="s">
        <v>503</v>
      </c>
      <c r="R586" s="62"/>
      <c r="S586" s="62"/>
      <c r="T586" s="62"/>
      <c r="U586" s="62"/>
      <c r="V586" s="62"/>
      <c r="W586" s="62"/>
      <c r="X586" s="59" t="s">
        <v>19</v>
      </c>
      <c r="Y586" s="60"/>
      <c r="Z586" s="60"/>
      <c r="AA586" s="14">
        <v>1104070</v>
      </c>
    </row>
    <row r="587" spans="3:27" ht="39.75" customHeight="1">
      <c r="C587" s="59" t="s">
        <v>272</v>
      </c>
      <c r="D587" s="60"/>
      <c r="E587" s="60"/>
      <c r="F587" s="60"/>
      <c r="G587" s="60"/>
      <c r="H587" s="60"/>
      <c r="I587" s="60"/>
      <c r="J587" s="60"/>
      <c r="K587" s="60"/>
      <c r="L587" s="7" t="s">
        <v>19</v>
      </c>
      <c r="M587" s="7" t="s">
        <v>19</v>
      </c>
      <c r="N587" s="7" t="s">
        <v>19</v>
      </c>
      <c r="O587" s="59" t="s">
        <v>56</v>
      </c>
      <c r="P587" s="60"/>
      <c r="Q587" s="63" t="s">
        <v>504</v>
      </c>
      <c r="R587" s="62"/>
      <c r="S587" s="62"/>
      <c r="T587" s="62"/>
      <c r="U587" s="62"/>
      <c r="V587" s="62"/>
      <c r="W587" s="62"/>
      <c r="X587" s="59" t="s">
        <v>19</v>
      </c>
      <c r="Y587" s="60"/>
      <c r="Z587" s="60"/>
      <c r="AA587" s="14">
        <v>200000</v>
      </c>
    </row>
    <row r="588" spans="3:27" ht="30" customHeight="1">
      <c r="C588" s="68" t="s">
        <v>86</v>
      </c>
      <c r="D588" s="60"/>
      <c r="E588" s="60"/>
      <c r="F588" s="60"/>
      <c r="G588" s="60"/>
      <c r="H588" s="60"/>
      <c r="I588" s="60"/>
      <c r="J588" s="60"/>
      <c r="K588" s="60"/>
      <c r="L588" s="5">
        <v>1120</v>
      </c>
      <c r="M588" s="5">
        <v>1320</v>
      </c>
      <c r="N588" s="5"/>
      <c r="O588" s="68" t="s">
        <v>87</v>
      </c>
      <c r="P588" s="60"/>
      <c r="Q588" s="69" t="s">
        <v>19</v>
      </c>
      <c r="R588" s="62"/>
      <c r="S588" s="62"/>
      <c r="T588" s="62"/>
      <c r="U588" s="62"/>
      <c r="V588" s="62"/>
      <c r="W588" s="62"/>
      <c r="X588" s="68" t="s">
        <v>19</v>
      </c>
      <c r="Y588" s="60"/>
      <c r="Z588" s="60"/>
      <c r="AA588" s="12">
        <v>23235040</v>
      </c>
    </row>
    <row r="589" spans="3:27">
      <c r="C589" s="64" t="s">
        <v>34</v>
      </c>
      <c r="D589" s="60"/>
      <c r="E589" s="60"/>
      <c r="F589" s="60"/>
      <c r="G589" s="60"/>
      <c r="H589" s="60"/>
      <c r="I589" s="60"/>
      <c r="J589" s="60"/>
      <c r="K589" s="60"/>
      <c r="L589" s="6" t="s">
        <v>19</v>
      </c>
      <c r="M589" s="6" t="s">
        <v>19</v>
      </c>
      <c r="N589" s="6" t="s">
        <v>19</v>
      </c>
      <c r="O589" s="64" t="s">
        <v>19</v>
      </c>
      <c r="P589" s="60"/>
      <c r="Q589" s="65" t="s">
        <v>19</v>
      </c>
      <c r="R589" s="62"/>
      <c r="S589" s="62"/>
      <c r="T589" s="62"/>
      <c r="U589" s="62"/>
      <c r="V589" s="62"/>
      <c r="W589" s="62"/>
      <c r="X589" s="64" t="s">
        <v>19</v>
      </c>
      <c r="Y589" s="60"/>
      <c r="Z589" s="60"/>
      <c r="AA589" s="13" t="s">
        <v>19</v>
      </c>
    </row>
    <row r="590" spans="3:27" ht="45.75" customHeight="1">
      <c r="C590" s="59" t="s">
        <v>263</v>
      </c>
      <c r="D590" s="60"/>
      <c r="E590" s="60"/>
      <c r="F590" s="60"/>
      <c r="G590" s="60"/>
      <c r="H590" s="60"/>
      <c r="I590" s="60"/>
      <c r="J590" s="60"/>
      <c r="K590" s="60"/>
      <c r="L590" s="7" t="s">
        <v>19</v>
      </c>
      <c r="M590" s="7" t="s">
        <v>19</v>
      </c>
      <c r="N590" s="7" t="s">
        <v>19</v>
      </c>
      <c r="O590" s="59" t="s">
        <v>115</v>
      </c>
      <c r="P590" s="60"/>
      <c r="Q590" s="63" t="s">
        <v>505</v>
      </c>
      <c r="R590" s="62"/>
      <c r="S590" s="62"/>
      <c r="T590" s="62"/>
      <c r="U590" s="62"/>
      <c r="V590" s="62"/>
      <c r="W590" s="62"/>
      <c r="X590" s="59" t="s">
        <v>19</v>
      </c>
      <c r="Y590" s="60"/>
      <c r="Z590" s="60"/>
      <c r="AA590" s="14">
        <v>23235040</v>
      </c>
    </row>
    <row r="591" spans="3:27">
      <c r="C591" s="68" t="s">
        <v>292</v>
      </c>
      <c r="D591" s="60"/>
      <c r="E591" s="60"/>
      <c r="F591" s="60"/>
      <c r="G591" s="60"/>
      <c r="H591" s="60"/>
      <c r="I591" s="60"/>
      <c r="J591" s="60"/>
      <c r="K591" s="60"/>
      <c r="L591" s="5">
        <v>1120</v>
      </c>
      <c r="M591" s="5">
        <v>1320</v>
      </c>
      <c r="N591" s="5"/>
      <c r="O591" s="68" t="s">
        <v>293</v>
      </c>
      <c r="P591" s="60"/>
      <c r="Q591" s="69" t="s">
        <v>19</v>
      </c>
      <c r="R591" s="62"/>
      <c r="S591" s="62"/>
      <c r="T591" s="62"/>
      <c r="U591" s="62"/>
      <c r="V591" s="62"/>
      <c r="W591" s="62"/>
      <c r="X591" s="68" t="s">
        <v>19</v>
      </c>
      <c r="Y591" s="60"/>
      <c r="Z591" s="60"/>
      <c r="AA591" s="12">
        <v>160000</v>
      </c>
    </row>
    <row r="592" spans="3:27">
      <c r="C592" s="64" t="s">
        <v>34</v>
      </c>
      <c r="D592" s="60"/>
      <c r="E592" s="60"/>
      <c r="F592" s="60"/>
      <c r="G592" s="60"/>
      <c r="H592" s="60"/>
      <c r="I592" s="60"/>
      <c r="J592" s="60"/>
      <c r="K592" s="60"/>
      <c r="L592" s="6" t="s">
        <v>19</v>
      </c>
      <c r="M592" s="6" t="s">
        <v>19</v>
      </c>
      <c r="N592" s="6" t="s">
        <v>19</v>
      </c>
      <c r="O592" s="64" t="s">
        <v>19</v>
      </c>
      <c r="P592" s="60"/>
      <c r="Q592" s="65" t="s">
        <v>19</v>
      </c>
      <c r="R592" s="62"/>
      <c r="S592" s="62"/>
      <c r="T592" s="62"/>
      <c r="U592" s="62"/>
      <c r="V592" s="62"/>
      <c r="W592" s="62"/>
      <c r="X592" s="64" t="s">
        <v>19</v>
      </c>
      <c r="Y592" s="60"/>
      <c r="Z592" s="60"/>
      <c r="AA592" s="13" t="s">
        <v>19</v>
      </c>
    </row>
    <row r="593" spans="3:29" ht="39" customHeight="1">
      <c r="C593" s="59" t="s">
        <v>284</v>
      </c>
      <c r="D593" s="60"/>
      <c r="E593" s="60"/>
      <c r="F593" s="60"/>
      <c r="G593" s="60"/>
      <c r="H593" s="60"/>
      <c r="I593" s="60"/>
      <c r="J593" s="60"/>
      <c r="K593" s="60"/>
      <c r="L593" s="7" t="s">
        <v>19</v>
      </c>
      <c r="M593" s="7" t="s">
        <v>19</v>
      </c>
      <c r="N593" s="7" t="s">
        <v>19</v>
      </c>
      <c r="O593" s="79" t="s">
        <v>162</v>
      </c>
      <c r="P593" s="60"/>
      <c r="Q593" s="63" t="s">
        <v>506</v>
      </c>
      <c r="R593" s="62"/>
      <c r="S593" s="62"/>
      <c r="T593" s="62"/>
      <c r="U593" s="62"/>
      <c r="V593" s="62"/>
      <c r="W593" s="62"/>
      <c r="X593" s="59" t="s">
        <v>19</v>
      </c>
      <c r="Y593" s="60"/>
      <c r="Z593" s="60"/>
      <c r="AA593" s="14">
        <v>160000</v>
      </c>
    </row>
    <row r="594" spans="3:29">
      <c r="C594" s="66" t="s">
        <v>103</v>
      </c>
      <c r="D594" s="60"/>
      <c r="E594" s="60"/>
      <c r="F594" s="60"/>
      <c r="G594" s="60"/>
      <c r="H594" s="60"/>
      <c r="I594" s="60"/>
      <c r="J594" s="60"/>
      <c r="K594" s="60"/>
      <c r="L594" s="4" t="s">
        <v>19</v>
      </c>
      <c r="M594" s="4" t="s">
        <v>19</v>
      </c>
      <c r="N594" s="4" t="s">
        <v>19</v>
      </c>
      <c r="O594" s="66" t="s">
        <v>104</v>
      </c>
      <c r="P594" s="60"/>
      <c r="Q594" s="67" t="s">
        <v>19</v>
      </c>
      <c r="R594" s="62"/>
      <c r="S594" s="62"/>
      <c r="T594" s="62"/>
      <c r="U594" s="62"/>
      <c r="V594" s="62"/>
      <c r="W594" s="62"/>
      <c r="X594" s="66" t="s">
        <v>19</v>
      </c>
      <c r="Y594" s="60"/>
      <c r="Z594" s="60"/>
      <c r="AA594" s="11">
        <v>65888941</v>
      </c>
    </row>
    <row r="595" spans="3:29">
      <c r="C595" s="68" t="s">
        <v>264</v>
      </c>
      <c r="D595" s="60"/>
      <c r="E595" s="60"/>
      <c r="F595" s="60"/>
      <c r="G595" s="60"/>
      <c r="H595" s="60"/>
      <c r="I595" s="60"/>
      <c r="J595" s="60"/>
      <c r="K595" s="60"/>
      <c r="L595" s="5">
        <v>1120</v>
      </c>
      <c r="M595" s="5">
        <v>1320</v>
      </c>
      <c r="N595" s="5"/>
      <c r="O595" s="68" t="s">
        <v>265</v>
      </c>
      <c r="P595" s="60"/>
      <c r="Q595" s="69" t="s">
        <v>19</v>
      </c>
      <c r="R595" s="62"/>
      <c r="S595" s="62"/>
      <c r="T595" s="62"/>
      <c r="U595" s="62"/>
      <c r="V595" s="62"/>
      <c r="W595" s="62"/>
      <c r="X595" s="68" t="s">
        <v>19</v>
      </c>
      <c r="Y595" s="60"/>
      <c r="Z595" s="60"/>
      <c r="AA595" s="12">
        <v>150000</v>
      </c>
    </row>
    <row r="596" spans="3:29">
      <c r="C596" s="64" t="s">
        <v>34</v>
      </c>
      <c r="D596" s="60"/>
      <c r="E596" s="60"/>
      <c r="F596" s="60"/>
      <c r="G596" s="60"/>
      <c r="H596" s="60"/>
      <c r="I596" s="60"/>
      <c r="J596" s="60"/>
      <c r="K596" s="60"/>
      <c r="L596" s="6" t="s">
        <v>19</v>
      </c>
      <c r="M596" s="6" t="s">
        <v>19</v>
      </c>
      <c r="N596" s="6" t="s">
        <v>19</v>
      </c>
      <c r="O596" s="64" t="s">
        <v>19</v>
      </c>
      <c r="P596" s="60"/>
      <c r="Q596" s="65" t="s">
        <v>19</v>
      </c>
      <c r="R596" s="62"/>
      <c r="S596" s="62"/>
      <c r="T596" s="62"/>
      <c r="U596" s="62"/>
      <c r="V596" s="62"/>
      <c r="W596" s="62"/>
      <c r="X596" s="64" t="s">
        <v>19</v>
      </c>
      <c r="Y596" s="60"/>
      <c r="Z596" s="60"/>
      <c r="AA596" s="13" t="s">
        <v>19</v>
      </c>
    </row>
    <row r="597" spans="3:29" ht="71.25" customHeight="1">
      <c r="C597" s="59" t="s">
        <v>291</v>
      </c>
      <c r="D597" s="60"/>
      <c r="E597" s="60"/>
      <c r="F597" s="60"/>
      <c r="G597" s="60"/>
      <c r="H597" s="60"/>
      <c r="I597" s="60"/>
      <c r="J597" s="60"/>
      <c r="K597" s="60"/>
      <c r="L597" s="7" t="s">
        <v>19</v>
      </c>
      <c r="M597" s="7" t="s">
        <v>19</v>
      </c>
      <c r="N597" s="7" t="s">
        <v>19</v>
      </c>
      <c r="O597" s="59" t="s">
        <v>85</v>
      </c>
      <c r="P597" s="60"/>
      <c r="Q597" s="63" t="s">
        <v>507</v>
      </c>
      <c r="R597" s="62"/>
      <c r="S597" s="62"/>
      <c r="T597" s="62"/>
      <c r="U597" s="62"/>
      <c r="V597" s="62"/>
      <c r="W597" s="62"/>
      <c r="X597" s="59" t="s">
        <v>19</v>
      </c>
      <c r="Y597" s="60"/>
      <c r="Z597" s="60"/>
      <c r="AA597" s="14">
        <v>150000</v>
      </c>
    </row>
    <row r="598" spans="3:29">
      <c r="C598" s="68" t="s">
        <v>120</v>
      </c>
      <c r="D598" s="60"/>
      <c r="E598" s="60"/>
      <c r="F598" s="60"/>
      <c r="G598" s="60"/>
      <c r="H598" s="60"/>
      <c r="I598" s="60"/>
      <c r="J598" s="60"/>
      <c r="K598" s="60"/>
      <c r="L598" s="5">
        <v>1120</v>
      </c>
      <c r="M598" s="5">
        <v>1320</v>
      </c>
      <c r="N598" s="5"/>
      <c r="O598" s="68" t="s">
        <v>121</v>
      </c>
      <c r="P598" s="60"/>
      <c r="Q598" s="69" t="s">
        <v>19</v>
      </c>
      <c r="R598" s="62"/>
      <c r="S598" s="62"/>
      <c r="T598" s="62"/>
      <c r="U598" s="62"/>
      <c r="V598" s="62"/>
      <c r="W598" s="62"/>
      <c r="X598" s="68" t="s">
        <v>19</v>
      </c>
      <c r="Y598" s="60"/>
      <c r="Z598" s="60"/>
      <c r="AA598" s="12">
        <v>723941</v>
      </c>
    </row>
    <row r="599" spans="3:29">
      <c r="C599" s="64" t="s">
        <v>34</v>
      </c>
      <c r="D599" s="60"/>
      <c r="E599" s="60"/>
      <c r="F599" s="60"/>
      <c r="G599" s="60"/>
      <c r="H599" s="60"/>
      <c r="I599" s="60"/>
      <c r="J599" s="60"/>
      <c r="K599" s="60"/>
      <c r="L599" s="6" t="s">
        <v>19</v>
      </c>
      <c r="M599" s="6" t="s">
        <v>19</v>
      </c>
      <c r="N599" s="6" t="s">
        <v>19</v>
      </c>
      <c r="O599" s="64" t="s">
        <v>19</v>
      </c>
      <c r="P599" s="60"/>
      <c r="Q599" s="65" t="s">
        <v>19</v>
      </c>
      <c r="R599" s="62"/>
      <c r="S599" s="62"/>
      <c r="T599" s="62"/>
      <c r="U599" s="62"/>
      <c r="V599" s="62"/>
      <c r="W599" s="62"/>
      <c r="X599" s="64" t="s">
        <v>19</v>
      </c>
      <c r="Y599" s="60"/>
      <c r="Z599" s="60"/>
      <c r="AA599" s="13" t="s">
        <v>19</v>
      </c>
    </row>
    <row r="600" spans="3:29" ht="36.75" customHeight="1">
      <c r="C600" s="59" t="s">
        <v>232</v>
      </c>
      <c r="D600" s="60"/>
      <c r="E600" s="60"/>
      <c r="F600" s="60"/>
      <c r="G600" s="60"/>
      <c r="H600" s="60"/>
      <c r="I600" s="60"/>
      <c r="J600" s="60"/>
      <c r="K600" s="60"/>
      <c r="L600" s="7" t="s">
        <v>19</v>
      </c>
      <c r="M600" s="7" t="s">
        <v>19</v>
      </c>
      <c r="N600" s="7" t="s">
        <v>19</v>
      </c>
      <c r="O600" s="59" t="s">
        <v>54</v>
      </c>
      <c r="P600" s="60"/>
      <c r="Q600" s="63" t="s">
        <v>508</v>
      </c>
      <c r="R600" s="62"/>
      <c r="S600" s="62"/>
      <c r="T600" s="62"/>
      <c r="U600" s="62"/>
      <c r="V600" s="62"/>
      <c r="W600" s="62"/>
      <c r="X600" s="59" t="s">
        <v>19</v>
      </c>
      <c r="Y600" s="60"/>
      <c r="Z600" s="60"/>
      <c r="AA600" s="14">
        <v>523941</v>
      </c>
    </row>
    <row r="601" spans="3:29" ht="52.5" customHeight="1">
      <c r="C601" s="59" t="s">
        <v>272</v>
      </c>
      <c r="D601" s="60"/>
      <c r="E601" s="60"/>
      <c r="F601" s="60"/>
      <c r="G601" s="60"/>
      <c r="H601" s="60"/>
      <c r="I601" s="60"/>
      <c r="J601" s="60"/>
      <c r="K601" s="60"/>
      <c r="L601" s="7" t="s">
        <v>19</v>
      </c>
      <c r="M601" s="7" t="s">
        <v>19</v>
      </c>
      <c r="N601" s="7" t="s">
        <v>19</v>
      </c>
      <c r="O601" s="59" t="s">
        <v>56</v>
      </c>
      <c r="P601" s="60"/>
      <c r="Q601" s="63" t="s">
        <v>509</v>
      </c>
      <c r="R601" s="62"/>
      <c r="S601" s="62"/>
      <c r="T601" s="62"/>
      <c r="U601" s="62"/>
      <c r="V601" s="62"/>
      <c r="W601" s="62"/>
      <c r="X601" s="59" t="s">
        <v>19</v>
      </c>
      <c r="Y601" s="60"/>
      <c r="Z601" s="60"/>
      <c r="AA601" s="14">
        <v>200000</v>
      </c>
    </row>
    <row r="602" spans="3:29">
      <c r="C602" s="68" t="s">
        <v>294</v>
      </c>
      <c r="D602" s="60"/>
      <c r="E602" s="60"/>
      <c r="F602" s="60"/>
      <c r="G602" s="60"/>
      <c r="H602" s="60"/>
      <c r="I602" s="60"/>
      <c r="J602" s="60"/>
      <c r="K602" s="60"/>
      <c r="L602" s="5">
        <v>1120</v>
      </c>
      <c r="M602" s="5">
        <v>1320</v>
      </c>
      <c r="N602" s="5"/>
      <c r="O602" s="68" t="s">
        <v>295</v>
      </c>
      <c r="P602" s="60"/>
      <c r="Q602" s="69" t="s">
        <v>19</v>
      </c>
      <c r="R602" s="62"/>
      <c r="S602" s="62"/>
      <c r="T602" s="62"/>
      <c r="U602" s="62"/>
      <c r="V602" s="62"/>
      <c r="W602" s="62"/>
      <c r="X602" s="68" t="s">
        <v>19</v>
      </c>
      <c r="Y602" s="60"/>
      <c r="Z602" s="60"/>
      <c r="AA602" s="12">
        <v>25000000</v>
      </c>
    </row>
    <row r="603" spans="3:29">
      <c r="C603" s="64" t="s">
        <v>34</v>
      </c>
      <c r="D603" s="60"/>
      <c r="E603" s="60"/>
      <c r="F603" s="60"/>
      <c r="G603" s="60"/>
      <c r="H603" s="60"/>
      <c r="I603" s="60"/>
      <c r="J603" s="60"/>
      <c r="K603" s="60"/>
      <c r="L603" s="6" t="s">
        <v>19</v>
      </c>
      <c r="M603" s="6" t="s">
        <v>19</v>
      </c>
      <c r="N603" s="6" t="s">
        <v>19</v>
      </c>
      <c r="O603" s="64" t="s">
        <v>19</v>
      </c>
      <c r="P603" s="60"/>
      <c r="Q603" s="65" t="s">
        <v>19</v>
      </c>
      <c r="R603" s="62"/>
      <c r="S603" s="62"/>
      <c r="T603" s="62"/>
      <c r="U603" s="62"/>
      <c r="V603" s="62"/>
      <c r="W603" s="62"/>
      <c r="X603" s="64" t="s">
        <v>19</v>
      </c>
      <c r="Y603" s="60"/>
      <c r="Z603" s="60"/>
      <c r="AA603" s="13" t="s">
        <v>19</v>
      </c>
    </row>
    <row r="604" spans="3:29" ht="54.6" customHeight="1">
      <c r="C604" s="80" t="s">
        <v>263</v>
      </c>
      <c r="D604" s="81"/>
      <c r="E604" s="81"/>
      <c r="F604" s="81"/>
      <c r="G604" s="81"/>
      <c r="H604" s="81"/>
      <c r="I604" s="81"/>
      <c r="J604" s="81"/>
      <c r="K604" s="81"/>
      <c r="L604" s="41" t="s">
        <v>19</v>
      </c>
      <c r="M604" s="41" t="s">
        <v>19</v>
      </c>
      <c r="N604" s="41" t="s">
        <v>19</v>
      </c>
      <c r="O604" s="80" t="s">
        <v>115</v>
      </c>
      <c r="P604" s="81"/>
      <c r="Q604" s="82" t="s">
        <v>296</v>
      </c>
      <c r="R604" s="83"/>
      <c r="S604" s="83"/>
      <c r="T604" s="83"/>
      <c r="U604" s="83"/>
      <c r="V604" s="83"/>
      <c r="W604" s="83"/>
      <c r="X604" s="80" t="s">
        <v>19</v>
      </c>
      <c r="Y604" s="81"/>
      <c r="Z604" s="81"/>
      <c r="AA604" s="42">
        <v>25000000</v>
      </c>
      <c r="AB604" s="43" t="s">
        <v>559</v>
      </c>
      <c r="AC604" s="43"/>
    </row>
    <row r="605" spans="3:29">
      <c r="C605" s="68" t="s">
        <v>274</v>
      </c>
      <c r="D605" s="60"/>
      <c r="E605" s="60"/>
      <c r="F605" s="60"/>
      <c r="G605" s="60"/>
      <c r="H605" s="60"/>
      <c r="I605" s="60"/>
      <c r="J605" s="60"/>
      <c r="K605" s="60"/>
      <c r="L605" s="5">
        <v>1120</v>
      </c>
      <c r="M605" s="5">
        <v>1320</v>
      </c>
      <c r="N605" s="5"/>
      <c r="O605" s="68" t="s">
        <v>275</v>
      </c>
      <c r="P605" s="60"/>
      <c r="Q605" s="69" t="s">
        <v>19</v>
      </c>
      <c r="R605" s="62"/>
      <c r="S605" s="62"/>
      <c r="T605" s="62"/>
      <c r="U605" s="62"/>
      <c r="V605" s="62"/>
      <c r="W605" s="62"/>
      <c r="X605" s="68" t="s">
        <v>19</v>
      </c>
      <c r="Y605" s="60"/>
      <c r="Z605" s="60"/>
      <c r="AA605" s="14">
        <v>40015000</v>
      </c>
    </row>
    <row r="606" spans="3:29">
      <c r="C606" s="64" t="s">
        <v>34</v>
      </c>
      <c r="D606" s="60"/>
      <c r="E606" s="60"/>
      <c r="F606" s="60"/>
      <c r="G606" s="60"/>
      <c r="H606" s="60"/>
      <c r="I606" s="60"/>
      <c r="J606" s="60"/>
      <c r="K606" s="60"/>
      <c r="L606" s="6" t="s">
        <v>19</v>
      </c>
      <c r="M606" s="6" t="s">
        <v>19</v>
      </c>
      <c r="N606" s="6" t="s">
        <v>19</v>
      </c>
      <c r="O606" s="64" t="s">
        <v>19</v>
      </c>
      <c r="P606" s="60"/>
      <c r="Q606" s="65" t="s">
        <v>19</v>
      </c>
      <c r="R606" s="62"/>
      <c r="S606" s="62"/>
      <c r="T606" s="62"/>
      <c r="U606" s="62"/>
      <c r="V606" s="62"/>
      <c r="W606" s="62"/>
      <c r="X606" s="64" t="s">
        <v>19</v>
      </c>
      <c r="Y606" s="60"/>
      <c r="Z606" s="60"/>
      <c r="AA606" s="13" t="s">
        <v>19</v>
      </c>
      <c r="AB606" s="14"/>
    </row>
    <row r="607" spans="3:29" ht="42.75" customHeight="1">
      <c r="C607" s="59" t="s">
        <v>240</v>
      </c>
      <c r="D607" s="60"/>
      <c r="E607" s="60"/>
      <c r="F607" s="60"/>
      <c r="G607" s="60"/>
      <c r="H607" s="60"/>
      <c r="I607" s="60"/>
      <c r="J607" s="60"/>
      <c r="K607" s="60"/>
      <c r="L607" s="7" t="s">
        <v>19</v>
      </c>
      <c r="M607" s="7" t="s">
        <v>19</v>
      </c>
      <c r="N607" s="7" t="s">
        <v>19</v>
      </c>
      <c r="O607" s="79" t="s">
        <v>335</v>
      </c>
      <c r="P607" s="60"/>
      <c r="Q607" s="63" t="s">
        <v>510</v>
      </c>
      <c r="R607" s="62"/>
      <c r="S607" s="62"/>
      <c r="T607" s="62"/>
      <c r="U607" s="62"/>
      <c r="V607" s="62"/>
      <c r="W607" s="62"/>
      <c r="X607" s="59" t="s">
        <v>19</v>
      </c>
      <c r="Y607" s="60"/>
      <c r="Z607" s="60"/>
      <c r="AA607" s="14">
        <v>15000</v>
      </c>
    </row>
    <row r="608" spans="3:29" ht="45.75" customHeight="1">
      <c r="C608" s="59" t="s">
        <v>263</v>
      </c>
      <c r="D608" s="60"/>
      <c r="E608" s="60"/>
      <c r="F608" s="60"/>
      <c r="G608" s="60"/>
      <c r="H608" s="60"/>
      <c r="I608" s="60"/>
      <c r="J608" s="60"/>
      <c r="K608" s="60"/>
      <c r="L608" s="7" t="s">
        <v>19</v>
      </c>
      <c r="M608" s="7" t="s">
        <v>19</v>
      </c>
      <c r="N608" s="7" t="s">
        <v>19</v>
      </c>
      <c r="O608" s="59" t="s">
        <v>115</v>
      </c>
      <c r="P608" s="60"/>
      <c r="Q608" s="63" t="s">
        <v>511</v>
      </c>
      <c r="R608" s="62"/>
      <c r="S608" s="62"/>
      <c r="T608" s="62"/>
      <c r="U608" s="62"/>
      <c r="V608" s="62"/>
      <c r="W608" s="62"/>
      <c r="X608" s="59" t="s">
        <v>19</v>
      </c>
      <c r="Y608" s="60"/>
      <c r="Z608" s="60"/>
      <c r="AA608" s="14">
        <v>40000000</v>
      </c>
    </row>
    <row r="609" spans="3:28">
      <c r="C609" s="66" t="s">
        <v>128</v>
      </c>
      <c r="D609" s="60"/>
      <c r="E609" s="60"/>
      <c r="F609" s="60"/>
      <c r="G609" s="60"/>
      <c r="H609" s="60"/>
      <c r="I609" s="60"/>
      <c r="J609" s="60"/>
      <c r="K609" s="60"/>
      <c r="L609" s="4" t="s">
        <v>19</v>
      </c>
      <c r="M609" s="4" t="s">
        <v>19</v>
      </c>
      <c r="N609" s="4" t="s">
        <v>19</v>
      </c>
      <c r="O609" s="66" t="s">
        <v>129</v>
      </c>
      <c r="P609" s="60"/>
      <c r="Q609" s="67" t="s">
        <v>19</v>
      </c>
      <c r="R609" s="62"/>
      <c r="S609" s="62"/>
      <c r="T609" s="62"/>
      <c r="U609" s="62"/>
      <c r="V609" s="62"/>
      <c r="W609" s="62"/>
      <c r="X609" s="66" t="s">
        <v>19</v>
      </c>
      <c r="Y609" s="60"/>
      <c r="Z609" s="60"/>
      <c r="AA609" s="11">
        <v>2950000</v>
      </c>
    </row>
    <row r="610" spans="3:28">
      <c r="C610" s="68" t="s">
        <v>282</v>
      </c>
      <c r="D610" s="60"/>
      <c r="E610" s="60"/>
      <c r="F610" s="60"/>
      <c r="G610" s="60"/>
      <c r="H610" s="60"/>
      <c r="I610" s="60"/>
      <c r="J610" s="60"/>
      <c r="K610" s="60"/>
      <c r="L610" s="5">
        <v>2210</v>
      </c>
      <c r="M610" s="5">
        <v>1320</v>
      </c>
      <c r="N610" s="5"/>
      <c r="O610" s="68" t="s">
        <v>283</v>
      </c>
      <c r="P610" s="60"/>
      <c r="Q610" s="69" t="s">
        <v>19</v>
      </c>
      <c r="R610" s="62"/>
      <c r="S610" s="62"/>
      <c r="T610" s="62"/>
      <c r="U610" s="62"/>
      <c r="V610" s="62"/>
      <c r="W610" s="62"/>
      <c r="X610" s="68" t="s">
        <v>19</v>
      </c>
      <c r="Y610" s="60"/>
      <c r="Z610" s="60"/>
      <c r="AA610" s="12">
        <v>250000</v>
      </c>
    </row>
    <row r="611" spans="3:28">
      <c r="C611" s="64" t="s">
        <v>132</v>
      </c>
      <c r="D611" s="60"/>
      <c r="E611" s="60"/>
      <c r="F611" s="60"/>
      <c r="G611" s="60"/>
      <c r="H611" s="60"/>
      <c r="I611" s="60"/>
      <c r="J611" s="60"/>
      <c r="K611" s="60"/>
      <c r="L611" s="6" t="s">
        <v>19</v>
      </c>
      <c r="M611" s="6" t="s">
        <v>19</v>
      </c>
      <c r="N611" s="6" t="s">
        <v>19</v>
      </c>
      <c r="O611" s="64" t="s">
        <v>19</v>
      </c>
      <c r="P611" s="60"/>
      <c r="Q611" s="65" t="s">
        <v>19</v>
      </c>
      <c r="R611" s="62"/>
      <c r="S611" s="62"/>
      <c r="T611" s="62"/>
      <c r="U611" s="62"/>
      <c r="V611" s="62"/>
      <c r="W611" s="62"/>
      <c r="X611" s="64" t="s">
        <v>19</v>
      </c>
      <c r="Y611" s="60"/>
      <c r="Z611" s="60"/>
      <c r="AA611" s="13" t="s">
        <v>19</v>
      </c>
    </row>
    <row r="612" spans="3:28" ht="69" customHeight="1">
      <c r="C612" s="59" t="s">
        <v>240</v>
      </c>
      <c r="D612" s="60"/>
      <c r="E612" s="60"/>
      <c r="F612" s="60"/>
      <c r="G612" s="60"/>
      <c r="H612" s="60"/>
      <c r="I612" s="60"/>
      <c r="J612" s="60"/>
      <c r="K612" s="60"/>
      <c r="L612" s="7" t="s">
        <v>19</v>
      </c>
      <c r="M612" s="7" t="s">
        <v>19</v>
      </c>
      <c r="N612" s="7" t="s">
        <v>19</v>
      </c>
      <c r="O612" s="79" t="s">
        <v>335</v>
      </c>
      <c r="P612" s="60"/>
      <c r="Q612" s="63" t="s">
        <v>512</v>
      </c>
      <c r="R612" s="62"/>
      <c r="S612" s="62"/>
      <c r="T612" s="62"/>
      <c r="U612" s="62"/>
      <c r="V612" s="62"/>
      <c r="W612" s="62"/>
      <c r="X612" s="59" t="s">
        <v>19</v>
      </c>
      <c r="Y612" s="60"/>
      <c r="Z612" s="60"/>
      <c r="AA612" s="14">
        <v>250000</v>
      </c>
    </row>
    <row r="613" spans="3:28" ht="33" customHeight="1">
      <c r="C613" s="68" t="s">
        <v>197</v>
      </c>
      <c r="D613" s="60"/>
      <c r="E613" s="60"/>
      <c r="F613" s="60"/>
      <c r="G613" s="60"/>
      <c r="H613" s="60"/>
      <c r="I613" s="60"/>
      <c r="J613" s="60"/>
      <c r="K613" s="60"/>
      <c r="L613" s="5">
        <v>2210</v>
      </c>
      <c r="M613" s="5">
        <v>1320</v>
      </c>
      <c r="N613" s="5"/>
      <c r="O613" s="68" t="s">
        <v>198</v>
      </c>
      <c r="P613" s="60"/>
      <c r="Q613" s="69" t="s">
        <v>19</v>
      </c>
      <c r="R613" s="62"/>
      <c r="S613" s="62"/>
      <c r="T613" s="62"/>
      <c r="U613" s="62"/>
      <c r="V613" s="62"/>
      <c r="W613" s="62"/>
      <c r="X613" s="68" t="s">
        <v>19</v>
      </c>
      <c r="Y613" s="60"/>
      <c r="Z613" s="60"/>
      <c r="AA613" s="12">
        <v>2700000</v>
      </c>
    </row>
    <row r="614" spans="3:28">
      <c r="C614" s="64" t="s">
        <v>132</v>
      </c>
      <c r="D614" s="60"/>
      <c r="E614" s="60"/>
      <c r="F614" s="60"/>
      <c r="G614" s="60"/>
      <c r="H614" s="60"/>
      <c r="I614" s="60"/>
      <c r="J614" s="60"/>
      <c r="K614" s="60"/>
      <c r="L614" s="6" t="s">
        <v>19</v>
      </c>
      <c r="M614" s="6" t="s">
        <v>19</v>
      </c>
      <c r="N614" s="6" t="s">
        <v>19</v>
      </c>
      <c r="O614" s="64" t="s">
        <v>19</v>
      </c>
      <c r="P614" s="60"/>
      <c r="Q614" s="65" t="s">
        <v>19</v>
      </c>
      <c r="R614" s="62"/>
      <c r="S614" s="62"/>
      <c r="T614" s="62"/>
      <c r="U614" s="62"/>
      <c r="V614" s="62"/>
      <c r="W614" s="62"/>
      <c r="X614" s="64" t="s">
        <v>19</v>
      </c>
      <c r="Y614" s="60"/>
      <c r="Z614" s="60"/>
      <c r="AA614" s="13" t="s">
        <v>19</v>
      </c>
    </row>
    <row r="615" spans="3:28" ht="37.5" customHeight="1">
      <c r="C615" s="59" t="s">
        <v>284</v>
      </c>
      <c r="D615" s="60"/>
      <c r="E615" s="60"/>
      <c r="F615" s="60"/>
      <c r="G615" s="60"/>
      <c r="H615" s="60"/>
      <c r="I615" s="60"/>
      <c r="J615" s="60"/>
      <c r="K615" s="60"/>
      <c r="L615" s="7" t="s">
        <v>19</v>
      </c>
      <c r="M615" s="7" t="s">
        <v>19</v>
      </c>
      <c r="N615" s="7" t="s">
        <v>19</v>
      </c>
      <c r="O615" s="59" t="s">
        <v>162</v>
      </c>
      <c r="P615" s="60"/>
      <c r="Q615" s="63" t="s">
        <v>513</v>
      </c>
      <c r="R615" s="62"/>
      <c r="S615" s="62"/>
      <c r="T615" s="62"/>
      <c r="U615" s="62"/>
      <c r="V615" s="62"/>
      <c r="W615" s="62"/>
      <c r="X615" s="59" t="s">
        <v>19</v>
      </c>
      <c r="Y615" s="60"/>
      <c r="Z615" s="60"/>
      <c r="AA615" s="14">
        <v>2700000</v>
      </c>
      <c r="AB615" s="100"/>
    </row>
    <row r="616" spans="3:28" s="31" customFormat="1">
      <c r="C616" s="56" t="s">
        <v>553</v>
      </c>
      <c r="D616" s="45"/>
      <c r="E616" s="45"/>
      <c r="F616" s="45"/>
      <c r="G616" s="45"/>
      <c r="H616" s="45"/>
      <c r="I616" s="45"/>
      <c r="J616" s="45"/>
      <c r="K616" s="45"/>
      <c r="L616" s="32"/>
      <c r="M616" s="32"/>
      <c r="N616" s="32"/>
      <c r="O616" s="56" t="s">
        <v>554</v>
      </c>
      <c r="P616" s="45"/>
      <c r="Q616" s="57"/>
      <c r="R616" s="47"/>
      <c r="S616" s="47"/>
      <c r="T616" s="47"/>
      <c r="U616" s="47"/>
      <c r="V616" s="47"/>
      <c r="W616" s="47"/>
      <c r="X616" s="58"/>
      <c r="Y616" s="49"/>
      <c r="Z616" s="49"/>
      <c r="AA616" s="39">
        <f>SUM(AA617)</f>
        <v>939532088</v>
      </c>
    </row>
    <row r="617" spans="3:28" s="31" customFormat="1" ht="28.5" customHeight="1">
      <c r="C617" s="44" t="s">
        <v>555</v>
      </c>
      <c r="D617" s="45"/>
      <c r="E617" s="45"/>
      <c r="F617" s="45"/>
      <c r="G617" s="45"/>
      <c r="H617" s="45"/>
      <c r="I617" s="45"/>
      <c r="J617" s="45"/>
      <c r="K617" s="45"/>
      <c r="L617" s="33">
        <v>1111</v>
      </c>
      <c r="M617" s="33">
        <v>1320</v>
      </c>
      <c r="N617" s="33">
        <v>200</v>
      </c>
      <c r="O617" s="44" t="s">
        <v>556</v>
      </c>
      <c r="P617" s="45"/>
      <c r="Q617" s="46"/>
      <c r="R617" s="47"/>
      <c r="S617" s="47"/>
      <c r="T617" s="47"/>
      <c r="U617" s="47"/>
      <c r="V617" s="47"/>
      <c r="W617" s="47"/>
      <c r="X617" s="48"/>
      <c r="Y617" s="49"/>
      <c r="Z617" s="49"/>
      <c r="AA617" s="34">
        <f>SUM(AA619)</f>
        <v>939532088</v>
      </c>
    </row>
    <row r="618" spans="3:28" s="31" customFormat="1">
      <c r="C618" s="50" t="s">
        <v>34</v>
      </c>
      <c r="D618" s="45"/>
      <c r="E618" s="45"/>
      <c r="F618" s="45"/>
      <c r="G618" s="45"/>
      <c r="H618" s="45"/>
      <c r="I618" s="45"/>
      <c r="J618" s="45"/>
      <c r="K618" s="45"/>
      <c r="L618" s="35"/>
      <c r="M618" s="35"/>
      <c r="N618" s="35"/>
      <c r="O618" s="50"/>
      <c r="P618" s="45"/>
      <c r="Q618" s="51"/>
      <c r="R618" s="47"/>
      <c r="S618" s="47"/>
      <c r="T618" s="47"/>
      <c r="U618" s="47"/>
      <c r="V618" s="47"/>
      <c r="W618" s="47"/>
      <c r="X618" s="52"/>
      <c r="Y618" s="49"/>
      <c r="Z618" s="49"/>
      <c r="AA618" s="36"/>
    </row>
    <row r="619" spans="3:28" s="31" customFormat="1" ht="44.45" customHeight="1">
      <c r="C619" s="53" t="s">
        <v>549</v>
      </c>
      <c r="D619" s="45"/>
      <c r="E619" s="45"/>
      <c r="F619" s="45"/>
      <c r="G619" s="45"/>
      <c r="H619" s="45"/>
      <c r="I619" s="45"/>
      <c r="J619" s="45"/>
      <c r="K619" s="45"/>
      <c r="L619" s="37"/>
      <c r="M619" s="37"/>
      <c r="N619" s="37"/>
      <c r="O619" s="53"/>
      <c r="P619" s="45"/>
      <c r="Q619" s="54" t="s">
        <v>557</v>
      </c>
      <c r="R619" s="47"/>
      <c r="S619" s="47"/>
      <c r="T619" s="47"/>
      <c r="U619" s="47"/>
      <c r="V619" s="47"/>
      <c r="W619" s="47"/>
      <c r="X619" s="55"/>
      <c r="Y619" s="49"/>
      <c r="Z619" s="49"/>
      <c r="AA619" s="38">
        <v>939532088</v>
      </c>
    </row>
    <row r="620" spans="3:28" ht="28.5" customHeight="1">
      <c r="C620" s="76" t="s">
        <v>166</v>
      </c>
      <c r="D620" s="60"/>
      <c r="E620" s="60"/>
      <c r="F620" s="60"/>
      <c r="G620" s="60"/>
      <c r="H620" s="60"/>
      <c r="I620" s="60"/>
      <c r="J620" s="60"/>
      <c r="K620" s="60"/>
      <c r="L620" s="3" t="s">
        <v>19</v>
      </c>
      <c r="M620" s="3" t="s">
        <v>19</v>
      </c>
      <c r="N620" s="3" t="s">
        <v>19</v>
      </c>
      <c r="O620" s="76" t="s">
        <v>19</v>
      </c>
      <c r="P620" s="60"/>
      <c r="Q620" s="77" t="s">
        <v>19</v>
      </c>
      <c r="R620" s="62"/>
      <c r="S620" s="62"/>
      <c r="T620" s="62"/>
      <c r="U620" s="62"/>
      <c r="V620" s="62"/>
      <c r="W620" s="62"/>
      <c r="X620" s="78">
        <f>SUM(AA621,AA625,AA643,AA656,AA665)</f>
        <v>6097969460</v>
      </c>
      <c r="Y620" s="60"/>
      <c r="Z620" s="60"/>
      <c r="AA620" s="10" t="s">
        <v>19</v>
      </c>
    </row>
    <row r="621" spans="3:28" s="31" customFormat="1">
      <c r="C621" s="56" t="s">
        <v>548</v>
      </c>
      <c r="D621" s="45"/>
      <c r="E621" s="45"/>
      <c r="F621" s="45"/>
      <c r="G621" s="45"/>
      <c r="H621" s="45"/>
      <c r="I621" s="45"/>
      <c r="J621" s="45"/>
      <c r="K621" s="45"/>
      <c r="L621" s="32"/>
      <c r="M621" s="32"/>
      <c r="N621" s="32"/>
      <c r="O621" s="56" t="s">
        <v>549</v>
      </c>
      <c r="P621" s="45"/>
      <c r="Q621" s="57"/>
      <c r="R621" s="47"/>
      <c r="S621" s="47"/>
      <c r="T621" s="47"/>
      <c r="U621" s="47"/>
      <c r="V621" s="47"/>
      <c r="W621" s="47"/>
      <c r="X621" s="58"/>
      <c r="Y621" s="49"/>
      <c r="Z621" s="49"/>
      <c r="AA621" s="39">
        <f>SUM(AA622)</f>
        <v>5392812631</v>
      </c>
    </row>
    <row r="622" spans="3:28" s="31" customFormat="1" ht="28.5" customHeight="1">
      <c r="C622" s="44" t="s">
        <v>550</v>
      </c>
      <c r="D622" s="45"/>
      <c r="E622" s="45"/>
      <c r="F622" s="45"/>
      <c r="G622" s="45"/>
      <c r="H622" s="45"/>
      <c r="I622" s="45"/>
      <c r="J622" s="45"/>
      <c r="K622" s="45"/>
      <c r="L622" s="33">
        <v>1111</v>
      </c>
      <c r="M622" s="33">
        <v>1320</v>
      </c>
      <c r="N622" s="33">
        <v>200</v>
      </c>
      <c r="O622" s="44" t="s">
        <v>551</v>
      </c>
      <c r="P622" s="45"/>
      <c r="Q622" s="46"/>
      <c r="R622" s="47"/>
      <c r="S622" s="47"/>
      <c r="T622" s="47"/>
      <c r="U622" s="47"/>
      <c r="V622" s="47"/>
      <c r="W622" s="47"/>
      <c r="X622" s="48"/>
      <c r="Y622" s="49"/>
      <c r="Z622" s="49"/>
      <c r="AA622" s="34">
        <f>SUM(AA624)</f>
        <v>5392812631</v>
      </c>
    </row>
    <row r="623" spans="3:28" s="31" customFormat="1">
      <c r="C623" s="50" t="s">
        <v>34</v>
      </c>
      <c r="D623" s="45"/>
      <c r="E623" s="45"/>
      <c r="F623" s="45"/>
      <c r="G623" s="45"/>
      <c r="H623" s="45"/>
      <c r="I623" s="45"/>
      <c r="J623" s="45"/>
      <c r="K623" s="45"/>
      <c r="L623" s="35"/>
      <c r="M623" s="35"/>
      <c r="N623" s="35"/>
      <c r="O623" s="50"/>
      <c r="P623" s="45"/>
      <c r="Q623" s="51"/>
      <c r="R623" s="47"/>
      <c r="S623" s="47"/>
      <c r="T623" s="47"/>
      <c r="U623" s="47"/>
      <c r="V623" s="47"/>
      <c r="W623" s="47"/>
      <c r="X623" s="52"/>
      <c r="Y623" s="49"/>
      <c r="Z623" s="49"/>
      <c r="AA623" s="36"/>
    </row>
    <row r="624" spans="3:28" s="31" customFormat="1" ht="44.45" customHeight="1">
      <c r="C624" s="53" t="s">
        <v>549</v>
      </c>
      <c r="D624" s="45"/>
      <c r="E624" s="45"/>
      <c r="F624" s="45"/>
      <c r="G624" s="45"/>
      <c r="H624" s="45"/>
      <c r="I624" s="45"/>
      <c r="J624" s="45"/>
      <c r="K624" s="45"/>
      <c r="L624" s="37"/>
      <c r="M624" s="37"/>
      <c r="N624" s="37"/>
      <c r="O624" s="53"/>
      <c r="P624" s="45"/>
      <c r="Q624" s="54" t="s">
        <v>557</v>
      </c>
      <c r="R624" s="47"/>
      <c r="S624" s="47"/>
      <c r="T624" s="47"/>
      <c r="U624" s="47"/>
      <c r="V624" s="47"/>
      <c r="W624" s="47"/>
      <c r="X624" s="55"/>
      <c r="Y624" s="49"/>
      <c r="Z624" s="49"/>
      <c r="AA624" s="38">
        <v>5392812631</v>
      </c>
    </row>
    <row r="625" spans="3:27">
      <c r="C625" s="66" t="s">
        <v>30</v>
      </c>
      <c r="D625" s="60"/>
      <c r="E625" s="60"/>
      <c r="F625" s="60"/>
      <c r="G625" s="60"/>
      <c r="H625" s="60"/>
      <c r="I625" s="60"/>
      <c r="J625" s="60"/>
      <c r="K625" s="60"/>
      <c r="L625" s="4" t="s">
        <v>19</v>
      </c>
      <c r="M625" s="4" t="s">
        <v>19</v>
      </c>
      <c r="N625" s="4" t="s">
        <v>19</v>
      </c>
      <c r="O625" s="66" t="s">
        <v>31</v>
      </c>
      <c r="P625" s="60"/>
      <c r="Q625" s="67" t="s">
        <v>19</v>
      </c>
      <c r="R625" s="62"/>
      <c r="S625" s="62"/>
      <c r="T625" s="62"/>
      <c r="U625" s="62"/>
      <c r="V625" s="62"/>
      <c r="W625" s="62"/>
      <c r="X625" s="66" t="s">
        <v>19</v>
      </c>
      <c r="Y625" s="60"/>
      <c r="Z625" s="60"/>
      <c r="AA625" s="11">
        <v>149756470</v>
      </c>
    </row>
    <row r="626" spans="3:27">
      <c r="C626" s="68" t="s">
        <v>229</v>
      </c>
      <c r="D626" s="60"/>
      <c r="E626" s="60"/>
      <c r="F626" s="60"/>
      <c r="G626" s="60"/>
      <c r="H626" s="60"/>
      <c r="I626" s="60"/>
      <c r="J626" s="60"/>
      <c r="K626" s="60"/>
      <c r="L626" s="5">
        <v>1120</v>
      </c>
      <c r="M626" s="5">
        <v>1320</v>
      </c>
      <c r="N626" s="5"/>
      <c r="O626" s="68" t="s">
        <v>230</v>
      </c>
      <c r="P626" s="60"/>
      <c r="Q626" s="69" t="s">
        <v>19</v>
      </c>
      <c r="R626" s="62"/>
      <c r="S626" s="62"/>
      <c r="T626" s="62"/>
      <c r="U626" s="62"/>
      <c r="V626" s="62"/>
      <c r="W626" s="62"/>
      <c r="X626" s="68" t="s">
        <v>19</v>
      </c>
      <c r="Y626" s="60"/>
      <c r="Z626" s="60"/>
      <c r="AA626" s="12">
        <v>80000000</v>
      </c>
    </row>
    <row r="627" spans="3:27">
      <c r="C627" s="64" t="s">
        <v>34</v>
      </c>
      <c r="D627" s="60"/>
      <c r="E627" s="60"/>
      <c r="F627" s="60"/>
      <c r="G627" s="60"/>
      <c r="H627" s="60"/>
      <c r="I627" s="60"/>
      <c r="J627" s="60"/>
      <c r="K627" s="60"/>
      <c r="L627" s="6" t="s">
        <v>19</v>
      </c>
      <c r="M627" s="6" t="s">
        <v>19</v>
      </c>
      <c r="N627" s="6" t="s">
        <v>19</v>
      </c>
      <c r="O627" s="64" t="s">
        <v>19</v>
      </c>
      <c r="P627" s="60"/>
      <c r="Q627" s="65" t="s">
        <v>19</v>
      </c>
      <c r="R627" s="62"/>
      <c r="S627" s="62"/>
      <c r="T627" s="62"/>
      <c r="U627" s="62"/>
      <c r="V627" s="62"/>
      <c r="W627" s="62"/>
      <c r="X627" s="64" t="s">
        <v>19</v>
      </c>
      <c r="Y627" s="60"/>
      <c r="Z627" s="60"/>
      <c r="AA627" s="13" t="s">
        <v>19</v>
      </c>
    </row>
    <row r="628" spans="3:27" ht="34.5" customHeight="1">
      <c r="C628" s="59" t="s">
        <v>233</v>
      </c>
      <c r="D628" s="60"/>
      <c r="E628" s="60"/>
      <c r="F628" s="60"/>
      <c r="G628" s="60"/>
      <c r="H628" s="60"/>
      <c r="I628" s="60"/>
      <c r="J628" s="60"/>
      <c r="K628" s="60"/>
      <c r="L628" s="7" t="s">
        <v>19</v>
      </c>
      <c r="M628" s="7" t="s">
        <v>19</v>
      </c>
      <c r="N628" s="7" t="s">
        <v>19</v>
      </c>
      <c r="O628" s="59" t="s">
        <v>234</v>
      </c>
      <c r="P628" s="60"/>
      <c r="Q628" s="61" t="s">
        <v>297</v>
      </c>
      <c r="R628" s="62"/>
      <c r="S628" s="62"/>
      <c r="T628" s="62"/>
      <c r="U628" s="62"/>
      <c r="V628" s="62"/>
      <c r="W628" s="62"/>
      <c r="X628" s="59" t="s">
        <v>19</v>
      </c>
      <c r="Y628" s="60"/>
      <c r="Z628" s="60"/>
      <c r="AA628" s="14">
        <v>80000000</v>
      </c>
    </row>
    <row r="629" spans="3:27">
      <c r="C629" s="68" t="s">
        <v>37</v>
      </c>
      <c r="D629" s="60"/>
      <c r="E629" s="60"/>
      <c r="F629" s="60"/>
      <c r="G629" s="60"/>
      <c r="H629" s="60"/>
      <c r="I629" s="60"/>
      <c r="J629" s="60"/>
      <c r="K629" s="60"/>
      <c r="L629" s="5">
        <v>1120</v>
      </c>
      <c r="M629" s="5">
        <v>1320</v>
      </c>
      <c r="N629" s="5"/>
      <c r="O629" s="68" t="s">
        <v>38</v>
      </c>
      <c r="P629" s="60"/>
      <c r="Q629" s="69" t="s">
        <v>19</v>
      </c>
      <c r="R629" s="62"/>
      <c r="S629" s="62"/>
      <c r="T629" s="62"/>
      <c r="U629" s="62"/>
      <c r="V629" s="62"/>
      <c r="W629" s="62"/>
      <c r="X629" s="68" t="s">
        <v>19</v>
      </c>
      <c r="Y629" s="60"/>
      <c r="Z629" s="60"/>
      <c r="AA629" s="12">
        <v>40000000</v>
      </c>
    </row>
    <row r="630" spans="3:27">
      <c r="C630" s="64" t="s">
        <v>34</v>
      </c>
      <c r="D630" s="60"/>
      <c r="E630" s="60"/>
      <c r="F630" s="60"/>
      <c r="G630" s="60"/>
      <c r="H630" s="60"/>
      <c r="I630" s="60"/>
      <c r="J630" s="60"/>
      <c r="K630" s="60"/>
      <c r="L630" s="6" t="s">
        <v>19</v>
      </c>
      <c r="M630" s="6" t="s">
        <v>19</v>
      </c>
      <c r="N630" s="6" t="s">
        <v>19</v>
      </c>
      <c r="O630" s="64" t="s">
        <v>19</v>
      </c>
      <c r="P630" s="60"/>
      <c r="Q630" s="65" t="s">
        <v>19</v>
      </c>
      <c r="R630" s="62"/>
      <c r="S630" s="62"/>
      <c r="T630" s="62"/>
      <c r="U630" s="62"/>
      <c r="V630" s="62"/>
      <c r="W630" s="62"/>
      <c r="X630" s="64" t="s">
        <v>19</v>
      </c>
      <c r="Y630" s="60"/>
      <c r="Z630" s="60"/>
      <c r="AA630" s="13" t="s">
        <v>19</v>
      </c>
    </row>
    <row r="631" spans="3:27" ht="59.25" customHeight="1">
      <c r="C631" s="59" t="s">
        <v>298</v>
      </c>
      <c r="D631" s="60"/>
      <c r="E631" s="60"/>
      <c r="F631" s="60"/>
      <c r="G631" s="60"/>
      <c r="H631" s="60"/>
      <c r="I631" s="60"/>
      <c r="J631" s="60"/>
      <c r="K631" s="60"/>
      <c r="L631" s="7" t="s">
        <v>19</v>
      </c>
      <c r="M631" s="7" t="s">
        <v>19</v>
      </c>
      <c r="N631" s="7" t="s">
        <v>19</v>
      </c>
      <c r="O631" s="59" t="s">
        <v>176</v>
      </c>
      <c r="P631" s="60"/>
      <c r="Q631" s="63" t="s">
        <v>514</v>
      </c>
      <c r="R631" s="62"/>
      <c r="S631" s="62"/>
      <c r="T631" s="62"/>
      <c r="U631" s="62"/>
      <c r="V631" s="62"/>
      <c r="W631" s="62"/>
      <c r="X631" s="59" t="s">
        <v>19</v>
      </c>
      <c r="Y631" s="60"/>
      <c r="Z631" s="60"/>
      <c r="AA631" s="14">
        <v>40000000</v>
      </c>
    </row>
    <row r="632" spans="3:27">
      <c r="C632" s="68" t="s">
        <v>51</v>
      </c>
      <c r="D632" s="60"/>
      <c r="E632" s="60"/>
      <c r="F632" s="60"/>
      <c r="G632" s="60"/>
      <c r="H632" s="60"/>
      <c r="I632" s="60"/>
      <c r="J632" s="60"/>
      <c r="K632" s="60"/>
      <c r="L632" s="5">
        <v>1120</v>
      </c>
      <c r="M632" s="5">
        <v>1320</v>
      </c>
      <c r="N632" s="5"/>
      <c r="O632" s="68" t="s">
        <v>52</v>
      </c>
      <c r="P632" s="60"/>
      <c r="Q632" s="69" t="s">
        <v>19</v>
      </c>
      <c r="R632" s="62"/>
      <c r="S632" s="62"/>
      <c r="T632" s="62"/>
      <c r="U632" s="62"/>
      <c r="V632" s="62"/>
      <c r="W632" s="62"/>
      <c r="X632" s="68" t="s">
        <v>19</v>
      </c>
      <c r="Y632" s="60"/>
      <c r="Z632" s="60"/>
      <c r="AA632" s="12">
        <v>27756470</v>
      </c>
    </row>
    <row r="633" spans="3:27">
      <c r="C633" s="64" t="s">
        <v>34</v>
      </c>
      <c r="D633" s="60"/>
      <c r="E633" s="60"/>
      <c r="F633" s="60"/>
      <c r="G633" s="60"/>
      <c r="H633" s="60"/>
      <c r="I633" s="60"/>
      <c r="J633" s="60"/>
      <c r="K633" s="60"/>
      <c r="L633" s="6" t="s">
        <v>19</v>
      </c>
      <c r="M633" s="6" t="s">
        <v>19</v>
      </c>
      <c r="N633" s="6" t="s">
        <v>19</v>
      </c>
      <c r="O633" s="64" t="s">
        <v>19</v>
      </c>
      <c r="P633" s="60"/>
      <c r="Q633" s="65" t="s">
        <v>19</v>
      </c>
      <c r="R633" s="62"/>
      <c r="S633" s="62"/>
      <c r="T633" s="62"/>
      <c r="U633" s="62"/>
      <c r="V633" s="62"/>
      <c r="W633" s="62"/>
      <c r="X633" s="64" t="s">
        <v>19</v>
      </c>
      <c r="Y633" s="60"/>
      <c r="Z633" s="60"/>
      <c r="AA633" s="13" t="s">
        <v>19</v>
      </c>
    </row>
    <row r="634" spans="3:27" ht="30" customHeight="1">
      <c r="C634" s="59" t="s">
        <v>299</v>
      </c>
      <c r="D634" s="60"/>
      <c r="E634" s="60"/>
      <c r="F634" s="60"/>
      <c r="G634" s="60"/>
      <c r="H634" s="60"/>
      <c r="I634" s="60"/>
      <c r="J634" s="60"/>
      <c r="K634" s="60"/>
      <c r="L634" s="7" t="s">
        <v>19</v>
      </c>
      <c r="M634" s="7" t="s">
        <v>19</v>
      </c>
      <c r="N634" s="7" t="s">
        <v>19</v>
      </c>
      <c r="O634" s="59" t="s">
        <v>172</v>
      </c>
      <c r="P634" s="60"/>
      <c r="Q634" s="63" t="s">
        <v>515</v>
      </c>
      <c r="R634" s="62"/>
      <c r="S634" s="62"/>
      <c r="T634" s="62"/>
      <c r="U634" s="62"/>
      <c r="V634" s="62"/>
      <c r="W634" s="62"/>
      <c r="X634" s="59" t="s">
        <v>19</v>
      </c>
      <c r="Y634" s="60"/>
      <c r="Z634" s="60"/>
      <c r="AA634" s="14">
        <v>273600</v>
      </c>
    </row>
    <row r="635" spans="3:27" ht="35.25" customHeight="1">
      <c r="C635" s="59" t="s">
        <v>235</v>
      </c>
      <c r="D635" s="60"/>
      <c r="E635" s="60"/>
      <c r="F635" s="60"/>
      <c r="G635" s="60"/>
      <c r="H635" s="60"/>
      <c r="I635" s="60"/>
      <c r="J635" s="60"/>
      <c r="K635" s="60"/>
      <c r="L635" s="7" t="s">
        <v>19</v>
      </c>
      <c r="M635" s="7" t="s">
        <v>19</v>
      </c>
      <c r="N635" s="7" t="s">
        <v>19</v>
      </c>
      <c r="O635" s="59" t="s">
        <v>154</v>
      </c>
      <c r="P635" s="60"/>
      <c r="Q635" s="63" t="s">
        <v>516</v>
      </c>
      <c r="R635" s="62"/>
      <c r="S635" s="62"/>
      <c r="T635" s="62"/>
      <c r="U635" s="62"/>
      <c r="V635" s="62"/>
      <c r="W635" s="62"/>
      <c r="X635" s="59" t="s">
        <v>19</v>
      </c>
      <c r="Y635" s="60"/>
      <c r="Z635" s="60"/>
      <c r="AA635" s="14">
        <v>3157560</v>
      </c>
    </row>
    <row r="636" spans="3:27" ht="57.75" customHeight="1">
      <c r="C636" s="59" t="s">
        <v>272</v>
      </c>
      <c r="D636" s="60"/>
      <c r="E636" s="60"/>
      <c r="F636" s="60"/>
      <c r="G636" s="60"/>
      <c r="H636" s="60"/>
      <c r="I636" s="60"/>
      <c r="J636" s="60"/>
      <c r="K636" s="60"/>
      <c r="L636" s="7" t="s">
        <v>19</v>
      </c>
      <c r="M636" s="7" t="s">
        <v>19</v>
      </c>
      <c r="N636" s="7" t="s">
        <v>19</v>
      </c>
      <c r="O636" s="59" t="s">
        <v>56</v>
      </c>
      <c r="P636" s="60"/>
      <c r="Q636" s="63" t="s">
        <v>517</v>
      </c>
      <c r="R636" s="62"/>
      <c r="S636" s="62"/>
      <c r="T636" s="62"/>
      <c r="U636" s="62"/>
      <c r="V636" s="62"/>
      <c r="W636" s="62"/>
      <c r="X636" s="59" t="s">
        <v>19</v>
      </c>
      <c r="Y636" s="60"/>
      <c r="Z636" s="60"/>
      <c r="AA636" s="14">
        <v>383160</v>
      </c>
    </row>
    <row r="637" spans="3:27" ht="49.5" customHeight="1">
      <c r="C637" s="59" t="s">
        <v>252</v>
      </c>
      <c r="D637" s="60"/>
      <c r="E637" s="60"/>
      <c r="F637" s="60"/>
      <c r="G637" s="60"/>
      <c r="H637" s="60"/>
      <c r="I637" s="60"/>
      <c r="J637" s="60"/>
      <c r="K637" s="60"/>
      <c r="L637" s="7" t="s">
        <v>19</v>
      </c>
      <c r="M637" s="7" t="s">
        <v>19</v>
      </c>
      <c r="N637" s="7" t="s">
        <v>19</v>
      </c>
      <c r="O637" s="59" t="s">
        <v>67</v>
      </c>
      <c r="P637" s="60"/>
      <c r="Q637" s="61" t="s">
        <v>300</v>
      </c>
      <c r="R637" s="62"/>
      <c r="S637" s="62"/>
      <c r="T637" s="62"/>
      <c r="U637" s="62"/>
      <c r="V637" s="62"/>
      <c r="W637" s="62"/>
      <c r="X637" s="59" t="s">
        <v>19</v>
      </c>
      <c r="Y637" s="60"/>
      <c r="Z637" s="60"/>
      <c r="AA637" s="14">
        <v>3858550</v>
      </c>
    </row>
    <row r="638" spans="3:27" ht="48" customHeight="1">
      <c r="C638" s="59" t="s">
        <v>256</v>
      </c>
      <c r="D638" s="60"/>
      <c r="E638" s="60"/>
      <c r="F638" s="60"/>
      <c r="G638" s="60"/>
      <c r="H638" s="60"/>
      <c r="I638" s="60"/>
      <c r="J638" s="60"/>
      <c r="K638" s="60"/>
      <c r="L638" s="7" t="s">
        <v>19</v>
      </c>
      <c r="M638" s="7" t="s">
        <v>19</v>
      </c>
      <c r="N638" s="7" t="s">
        <v>19</v>
      </c>
      <c r="O638" s="59" t="s">
        <v>74</v>
      </c>
      <c r="P638" s="60"/>
      <c r="Q638" s="63" t="s">
        <v>518</v>
      </c>
      <c r="R638" s="62"/>
      <c r="S638" s="62"/>
      <c r="T638" s="62"/>
      <c r="U638" s="62"/>
      <c r="V638" s="62"/>
      <c r="W638" s="62"/>
      <c r="X638" s="59" t="s">
        <v>19</v>
      </c>
      <c r="Y638" s="60"/>
      <c r="Z638" s="60"/>
      <c r="AA638" s="14">
        <v>83600</v>
      </c>
    </row>
    <row r="639" spans="3:27" ht="41.25" customHeight="1">
      <c r="C639" s="59" t="s">
        <v>298</v>
      </c>
      <c r="D639" s="60"/>
      <c r="E639" s="60"/>
      <c r="F639" s="60"/>
      <c r="G639" s="60"/>
      <c r="H639" s="60"/>
      <c r="I639" s="60"/>
      <c r="J639" s="60"/>
      <c r="K639" s="60"/>
      <c r="L639" s="7" t="s">
        <v>19</v>
      </c>
      <c r="M639" s="7" t="s">
        <v>19</v>
      </c>
      <c r="N639" s="7" t="s">
        <v>19</v>
      </c>
      <c r="O639" s="59" t="s">
        <v>176</v>
      </c>
      <c r="P639" s="60"/>
      <c r="Q639" s="63" t="s">
        <v>520</v>
      </c>
      <c r="R639" s="62"/>
      <c r="S639" s="62"/>
      <c r="T639" s="62"/>
      <c r="U639" s="62"/>
      <c r="V639" s="62"/>
      <c r="W639" s="62"/>
      <c r="X639" s="59" t="s">
        <v>19</v>
      </c>
      <c r="Y639" s="60"/>
      <c r="Z639" s="60"/>
      <c r="AA639" s="14">
        <v>20000000</v>
      </c>
    </row>
    <row r="640" spans="3:27">
      <c r="C640" s="68" t="s">
        <v>151</v>
      </c>
      <c r="D640" s="60"/>
      <c r="E640" s="60"/>
      <c r="F640" s="60"/>
      <c r="G640" s="60"/>
      <c r="H640" s="60"/>
      <c r="I640" s="60"/>
      <c r="J640" s="60"/>
      <c r="K640" s="60"/>
      <c r="L640" s="5">
        <v>1120</v>
      </c>
      <c r="M640" s="5">
        <v>1320</v>
      </c>
      <c r="N640" s="5"/>
      <c r="O640" s="68" t="s">
        <v>152</v>
      </c>
      <c r="P640" s="60"/>
      <c r="Q640" s="69" t="s">
        <v>19</v>
      </c>
      <c r="R640" s="62"/>
      <c r="S640" s="62"/>
      <c r="T640" s="62"/>
      <c r="U640" s="62"/>
      <c r="V640" s="62"/>
      <c r="W640" s="62"/>
      <c r="X640" s="68" t="s">
        <v>19</v>
      </c>
      <c r="Y640" s="60"/>
      <c r="Z640" s="60"/>
      <c r="AA640" s="12">
        <v>2000000</v>
      </c>
    </row>
    <row r="641" spans="3:27">
      <c r="C641" s="64" t="s">
        <v>34</v>
      </c>
      <c r="D641" s="60"/>
      <c r="E641" s="60"/>
      <c r="F641" s="60"/>
      <c r="G641" s="60"/>
      <c r="H641" s="60"/>
      <c r="I641" s="60"/>
      <c r="J641" s="60"/>
      <c r="K641" s="60"/>
      <c r="L641" s="6" t="s">
        <v>19</v>
      </c>
      <c r="M641" s="6" t="s">
        <v>19</v>
      </c>
      <c r="N641" s="6" t="s">
        <v>19</v>
      </c>
      <c r="O641" s="64" t="s">
        <v>19</v>
      </c>
      <c r="P641" s="60"/>
      <c r="Q641" s="65" t="s">
        <v>19</v>
      </c>
      <c r="R641" s="62"/>
      <c r="S641" s="62"/>
      <c r="T641" s="62"/>
      <c r="U641" s="62"/>
      <c r="V641" s="62"/>
      <c r="W641" s="62"/>
      <c r="X641" s="64" t="s">
        <v>19</v>
      </c>
      <c r="Y641" s="60"/>
      <c r="Z641" s="60"/>
      <c r="AA641" s="13" t="s">
        <v>19</v>
      </c>
    </row>
    <row r="642" spans="3:27" ht="36" customHeight="1">
      <c r="C642" s="59" t="s">
        <v>301</v>
      </c>
      <c r="D642" s="60"/>
      <c r="E642" s="60"/>
      <c r="F642" s="60"/>
      <c r="G642" s="60"/>
      <c r="H642" s="60"/>
      <c r="I642" s="60"/>
      <c r="J642" s="60"/>
      <c r="K642" s="60"/>
      <c r="L642" s="7" t="s">
        <v>19</v>
      </c>
      <c r="M642" s="7" t="s">
        <v>19</v>
      </c>
      <c r="N642" s="7" t="s">
        <v>19</v>
      </c>
      <c r="O642" s="59" t="s">
        <v>99</v>
      </c>
      <c r="P642" s="60"/>
      <c r="Q642" s="63" t="s">
        <v>519</v>
      </c>
      <c r="R642" s="62"/>
      <c r="S642" s="62"/>
      <c r="T642" s="62"/>
      <c r="U642" s="62"/>
      <c r="V642" s="62"/>
      <c r="W642" s="62"/>
      <c r="X642" s="59" t="s">
        <v>19</v>
      </c>
      <c r="Y642" s="60"/>
      <c r="Z642" s="60"/>
      <c r="AA642" s="14">
        <v>2000000</v>
      </c>
    </row>
    <row r="643" spans="3:27">
      <c r="C643" s="66" t="s">
        <v>103</v>
      </c>
      <c r="D643" s="60"/>
      <c r="E643" s="60"/>
      <c r="F643" s="60"/>
      <c r="G643" s="60"/>
      <c r="H643" s="60"/>
      <c r="I643" s="60"/>
      <c r="J643" s="60"/>
      <c r="K643" s="60"/>
      <c r="L643" s="4" t="s">
        <v>19</v>
      </c>
      <c r="M643" s="4" t="s">
        <v>19</v>
      </c>
      <c r="N643" s="4" t="s">
        <v>19</v>
      </c>
      <c r="O643" s="66" t="s">
        <v>104</v>
      </c>
      <c r="P643" s="60"/>
      <c r="Q643" s="67" t="s">
        <v>19</v>
      </c>
      <c r="R643" s="62"/>
      <c r="S643" s="62"/>
      <c r="T643" s="62"/>
      <c r="U643" s="62"/>
      <c r="V643" s="62"/>
      <c r="W643" s="62"/>
      <c r="X643" s="66" t="s">
        <v>19</v>
      </c>
      <c r="Y643" s="60"/>
      <c r="Z643" s="60"/>
      <c r="AA643" s="11">
        <v>15894256</v>
      </c>
    </row>
    <row r="644" spans="3:27">
      <c r="C644" s="68" t="s">
        <v>214</v>
      </c>
      <c r="D644" s="60"/>
      <c r="E644" s="60"/>
      <c r="F644" s="60"/>
      <c r="G644" s="60"/>
      <c r="H644" s="60"/>
      <c r="I644" s="60"/>
      <c r="J644" s="60"/>
      <c r="K644" s="60"/>
      <c r="L644" s="5">
        <v>1120</v>
      </c>
      <c r="M644" s="5">
        <v>1320</v>
      </c>
      <c r="N644" s="5"/>
      <c r="O644" s="68" t="s">
        <v>215</v>
      </c>
      <c r="P644" s="60"/>
      <c r="Q644" s="69" t="s">
        <v>19</v>
      </c>
      <c r="R644" s="62"/>
      <c r="S644" s="62"/>
      <c r="T644" s="62"/>
      <c r="U644" s="62"/>
      <c r="V644" s="62"/>
      <c r="W644" s="62"/>
      <c r="X644" s="68" t="s">
        <v>19</v>
      </c>
      <c r="Y644" s="60"/>
      <c r="Z644" s="60"/>
      <c r="AA644" s="12">
        <v>6081000</v>
      </c>
    </row>
    <row r="645" spans="3:27">
      <c r="C645" s="64" t="s">
        <v>34</v>
      </c>
      <c r="D645" s="60"/>
      <c r="E645" s="60"/>
      <c r="F645" s="60"/>
      <c r="G645" s="60"/>
      <c r="H645" s="60"/>
      <c r="I645" s="60"/>
      <c r="J645" s="60"/>
      <c r="K645" s="60"/>
      <c r="L645" s="6" t="s">
        <v>19</v>
      </c>
      <c r="M645" s="6" t="s">
        <v>19</v>
      </c>
      <c r="N645" s="6" t="s">
        <v>19</v>
      </c>
      <c r="O645" s="64" t="s">
        <v>19</v>
      </c>
      <c r="P645" s="60"/>
      <c r="Q645" s="65" t="s">
        <v>19</v>
      </c>
      <c r="R645" s="62"/>
      <c r="S645" s="62"/>
      <c r="T645" s="62"/>
      <c r="U645" s="62"/>
      <c r="V645" s="62"/>
      <c r="W645" s="62"/>
      <c r="X645" s="64" t="s">
        <v>19</v>
      </c>
      <c r="Y645" s="60"/>
      <c r="Z645" s="60"/>
      <c r="AA645" s="13" t="s">
        <v>19</v>
      </c>
    </row>
    <row r="646" spans="3:27" ht="37.5" customHeight="1">
      <c r="C646" s="59" t="s">
        <v>235</v>
      </c>
      <c r="D646" s="60"/>
      <c r="E646" s="60"/>
      <c r="F646" s="60"/>
      <c r="G646" s="60"/>
      <c r="H646" s="60"/>
      <c r="I646" s="60"/>
      <c r="J646" s="60"/>
      <c r="K646" s="60"/>
      <c r="L646" s="7" t="s">
        <v>19</v>
      </c>
      <c r="M646" s="7" t="s">
        <v>19</v>
      </c>
      <c r="N646" s="7" t="s">
        <v>19</v>
      </c>
      <c r="O646" s="59" t="s">
        <v>154</v>
      </c>
      <c r="P646" s="60"/>
      <c r="Q646" s="63" t="s">
        <v>521</v>
      </c>
      <c r="R646" s="62"/>
      <c r="S646" s="62"/>
      <c r="T646" s="62"/>
      <c r="U646" s="62"/>
      <c r="V646" s="62"/>
      <c r="W646" s="62"/>
      <c r="X646" s="59" t="s">
        <v>19</v>
      </c>
      <c r="Y646" s="60"/>
      <c r="Z646" s="60"/>
      <c r="AA646" s="14">
        <v>150000</v>
      </c>
    </row>
    <row r="647" spans="3:27" ht="46.5" customHeight="1">
      <c r="C647" s="59" t="s">
        <v>259</v>
      </c>
      <c r="D647" s="60"/>
      <c r="E647" s="60"/>
      <c r="F647" s="60"/>
      <c r="G647" s="60"/>
      <c r="H647" s="60"/>
      <c r="I647" s="60"/>
      <c r="J647" s="60"/>
      <c r="K647" s="60"/>
      <c r="L647" s="7" t="s">
        <v>19</v>
      </c>
      <c r="M647" s="7" t="s">
        <v>19</v>
      </c>
      <c r="N647" s="7" t="s">
        <v>19</v>
      </c>
      <c r="O647" s="59" t="s">
        <v>58</v>
      </c>
      <c r="P647" s="60"/>
      <c r="Q647" s="61" t="s">
        <v>302</v>
      </c>
      <c r="R647" s="62"/>
      <c r="S647" s="62"/>
      <c r="T647" s="62"/>
      <c r="U647" s="62"/>
      <c r="V647" s="62"/>
      <c r="W647" s="62"/>
      <c r="X647" s="59" t="s">
        <v>19</v>
      </c>
      <c r="Y647" s="60"/>
      <c r="Z647" s="60"/>
      <c r="AA647" s="14">
        <v>4881000</v>
      </c>
    </row>
    <row r="648" spans="3:27" ht="39.75" customHeight="1">
      <c r="C648" s="59" t="s">
        <v>301</v>
      </c>
      <c r="D648" s="60"/>
      <c r="E648" s="60"/>
      <c r="F648" s="60"/>
      <c r="G648" s="60"/>
      <c r="H648" s="60"/>
      <c r="I648" s="60"/>
      <c r="J648" s="60"/>
      <c r="K648" s="60"/>
      <c r="L648" s="7" t="s">
        <v>19</v>
      </c>
      <c r="M648" s="7" t="s">
        <v>19</v>
      </c>
      <c r="N648" s="7" t="s">
        <v>19</v>
      </c>
      <c r="O648" s="59" t="s">
        <v>99</v>
      </c>
      <c r="P648" s="60"/>
      <c r="Q648" s="63" t="s">
        <v>522</v>
      </c>
      <c r="R648" s="62"/>
      <c r="S648" s="62"/>
      <c r="T648" s="62"/>
      <c r="U648" s="62"/>
      <c r="V648" s="62"/>
      <c r="W648" s="62"/>
      <c r="X648" s="59" t="s">
        <v>19</v>
      </c>
      <c r="Y648" s="60"/>
      <c r="Z648" s="60"/>
      <c r="AA648" s="14">
        <v>1050000</v>
      </c>
    </row>
    <row r="649" spans="3:27" ht="30.75" customHeight="1">
      <c r="C649" s="68" t="s">
        <v>277</v>
      </c>
      <c r="D649" s="60"/>
      <c r="E649" s="60"/>
      <c r="F649" s="60"/>
      <c r="G649" s="60"/>
      <c r="H649" s="60"/>
      <c r="I649" s="60"/>
      <c r="J649" s="60"/>
      <c r="K649" s="60"/>
      <c r="L649" s="5">
        <v>1120</v>
      </c>
      <c r="M649" s="5">
        <v>1320</v>
      </c>
      <c r="N649" s="5"/>
      <c r="O649" s="68" t="s">
        <v>278</v>
      </c>
      <c r="P649" s="60"/>
      <c r="Q649" s="69" t="s">
        <v>19</v>
      </c>
      <c r="R649" s="62"/>
      <c r="S649" s="62"/>
      <c r="T649" s="62"/>
      <c r="U649" s="62"/>
      <c r="V649" s="62"/>
      <c r="W649" s="62"/>
      <c r="X649" s="68" t="s">
        <v>19</v>
      </c>
      <c r="Y649" s="60"/>
      <c r="Z649" s="60"/>
      <c r="AA649" s="12">
        <v>8334500</v>
      </c>
    </row>
    <row r="650" spans="3:27">
      <c r="C650" s="64" t="s">
        <v>34</v>
      </c>
      <c r="D650" s="60"/>
      <c r="E650" s="60"/>
      <c r="F650" s="60"/>
      <c r="G650" s="60"/>
      <c r="H650" s="60"/>
      <c r="I650" s="60"/>
      <c r="J650" s="60"/>
      <c r="K650" s="60"/>
      <c r="L650" s="6" t="s">
        <v>19</v>
      </c>
      <c r="M650" s="6" t="s">
        <v>19</v>
      </c>
      <c r="N650" s="6" t="s">
        <v>19</v>
      </c>
      <c r="O650" s="64" t="s">
        <v>19</v>
      </c>
      <c r="P650" s="60"/>
      <c r="Q650" s="65" t="s">
        <v>19</v>
      </c>
      <c r="R650" s="62"/>
      <c r="S650" s="62"/>
      <c r="T650" s="62"/>
      <c r="U650" s="62"/>
      <c r="V650" s="62"/>
      <c r="W650" s="62"/>
      <c r="X650" s="64" t="s">
        <v>19</v>
      </c>
      <c r="Y650" s="60"/>
      <c r="Z650" s="60"/>
      <c r="AA650" s="13" t="s">
        <v>19</v>
      </c>
    </row>
    <row r="651" spans="3:27" ht="33" customHeight="1">
      <c r="C651" s="59" t="s">
        <v>235</v>
      </c>
      <c r="D651" s="60"/>
      <c r="E651" s="60"/>
      <c r="F651" s="60"/>
      <c r="G651" s="60"/>
      <c r="H651" s="60"/>
      <c r="I651" s="60"/>
      <c r="J651" s="60"/>
      <c r="K651" s="60"/>
      <c r="L651" s="7" t="s">
        <v>19</v>
      </c>
      <c r="M651" s="7" t="s">
        <v>19</v>
      </c>
      <c r="N651" s="7" t="s">
        <v>19</v>
      </c>
      <c r="O651" s="59" t="s">
        <v>154</v>
      </c>
      <c r="P651" s="60"/>
      <c r="Q651" s="63" t="s">
        <v>523</v>
      </c>
      <c r="R651" s="62"/>
      <c r="S651" s="62"/>
      <c r="T651" s="62"/>
      <c r="U651" s="62"/>
      <c r="V651" s="62"/>
      <c r="W651" s="62"/>
      <c r="X651" s="59" t="s">
        <v>19</v>
      </c>
      <c r="Y651" s="60"/>
      <c r="Z651" s="60"/>
      <c r="AA651" s="14">
        <v>6000000</v>
      </c>
    </row>
    <row r="652" spans="3:27" ht="81" customHeight="1">
      <c r="C652" s="59" t="s">
        <v>272</v>
      </c>
      <c r="D652" s="60"/>
      <c r="E652" s="60"/>
      <c r="F652" s="60"/>
      <c r="G652" s="60"/>
      <c r="H652" s="60"/>
      <c r="I652" s="60"/>
      <c r="J652" s="60"/>
      <c r="K652" s="60"/>
      <c r="L652" s="7" t="s">
        <v>19</v>
      </c>
      <c r="M652" s="7" t="s">
        <v>19</v>
      </c>
      <c r="N652" s="7" t="s">
        <v>19</v>
      </c>
      <c r="O652" s="59" t="s">
        <v>56</v>
      </c>
      <c r="P652" s="60"/>
      <c r="Q652" s="63" t="s">
        <v>524</v>
      </c>
      <c r="R652" s="62"/>
      <c r="S652" s="62"/>
      <c r="T652" s="62"/>
      <c r="U652" s="62"/>
      <c r="V652" s="62"/>
      <c r="W652" s="62"/>
      <c r="X652" s="59" t="s">
        <v>19</v>
      </c>
      <c r="Y652" s="60"/>
      <c r="Z652" s="60"/>
      <c r="AA652" s="14">
        <v>2334500</v>
      </c>
    </row>
    <row r="653" spans="3:27" ht="37.5" customHeight="1">
      <c r="C653" s="68" t="s">
        <v>125</v>
      </c>
      <c r="D653" s="60"/>
      <c r="E653" s="60"/>
      <c r="F653" s="60"/>
      <c r="G653" s="60"/>
      <c r="H653" s="60"/>
      <c r="I653" s="60"/>
      <c r="J653" s="60"/>
      <c r="K653" s="60"/>
      <c r="L653" s="5">
        <v>1120</v>
      </c>
      <c r="M653" s="5">
        <v>1320</v>
      </c>
      <c r="N653" s="5" t="s">
        <v>62</v>
      </c>
      <c r="O653" s="68" t="s">
        <v>126</v>
      </c>
      <c r="P653" s="60"/>
      <c r="Q653" s="69" t="s">
        <v>19</v>
      </c>
      <c r="R653" s="62"/>
      <c r="S653" s="62"/>
      <c r="T653" s="62"/>
      <c r="U653" s="62"/>
      <c r="V653" s="62"/>
      <c r="W653" s="62"/>
      <c r="X653" s="68" t="s">
        <v>19</v>
      </c>
      <c r="Y653" s="60"/>
      <c r="Z653" s="60"/>
      <c r="AA653" s="12">
        <v>1478756</v>
      </c>
    </row>
    <row r="654" spans="3:27">
      <c r="C654" s="64" t="s">
        <v>34</v>
      </c>
      <c r="D654" s="60"/>
      <c r="E654" s="60"/>
      <c r="F654" s="60"/>
      <c r="G654" s="60"/>
      <c r="H654" s="60"/>
      <c r="I654" s="60"/>
      <c r="J654" s="60"/>
      <c r="K654" s="60"/>
      <c r="L654" s="6" t="s">
        <v>19</v>
      </c>
      <c r="M654" s="6" t="s">
        <v>19</v>
      </c>
      <c r="N654" s="6" t="s">
        <v>19</v>
      </c>
      <c r="O654" s="64" t="s">
        <v>19</v>
      </c>
      <c r="P654" s="60"/>
      <c r="Q654" s="65" t="s">
        <v>19</v>
      </c>
      <c r="R654" s="62"/>
      <c r="S654" s="62"/>
      <c r="T654" s="62"/>
      <c r="U654" s="62"/>
      <c r="V654" s="62"/>
      <c r="W654" s="62"/>
      <c r="X654" s="64" t="s">
        <v>19</v>
      </c>
      <c r="Y654" s="60"/>
      <c r="Z654" s="60"/>
      <c r="AA654" s="13" t="s">
        <v>19</v>
      </c>
    </row>
    <row r="655" spans="3:27" ht="39" customHeight="1">
      <c r="C655" s="59" t="s">
        <v>263</v>
      </c>
      <c r="D655" s="60"/>
      <c r="E655" s="60"/>
      <c r="F655" s="60"/>
      <c r="G655" s="60"/>
      <c r="H655" s="60"/>
      <c r="I655" s="60"/>
      <c r="J655" s="60"/>
      <c r="K655" s="60"/>
      <c r="L655" s="7" t="s">
        <v>19</v>
      </c>
      <c r="M655" s="7" t="s">
        <v>19</v>
      </c>
      <c r="N655" s="7" t="s">
        <v>19</v>
      </c>
      <c r="O655" s="59" t="s">
        <v>115</v>
      </c>
      <c r="P655" s="60"/>
      <c r="Q655" s="63" t="s">
        <v>525</v>
      </c>
      <c r="R655" s="62"/>
      <c r="S655" s="62"/>
      <c r="T655" s="62"/>
      <c r="U655" s="62"/>
      <c r="V655" s="62"/>
      <c r="W655" s="62"/>
      <c r="X655" s="59" t="s">
        <v>19</v>
      </c>
      <c r="Y655" s="60"/>
      <c r="Z655" s="60"/>
      <c r="AA655" s="14">
        <v>1478756</v>
      </c>
    </row>
    <row r="656" spans="3:27">
      <c r="C656" s="66" t="s">
        <v>128</v>
      </c>
      <c r="D656" s="60"/>
      <c r="E656" s="60"/>
      <c r="F656" s="60"/>
      <c r="G656" s="60"/>
      <c r="H656" s="60"/>
      <c r="I656" s="60"/>
      <c r="J656" s="60"/>
      <c r="K656" s="60"/>
      <c r="L656" s="4" t="s">
        <v>19</v>
      </c>
      <c r="M656" s="4" t="s">
        <v>19</v>
      </c>
      <c r="N656" s="4" t="s">
        <v>19</v>
      </c>
      <c r="O656" s="66" t="s">
        <v>129</v>
      </c>
      <c r="P656" s="60"/>
      <c r="Q656" s="67" t="s">
        <v>19</v>
      </c>
      <c r="R656" s="62"/>
      <c r="S656" s="62"/>
      <c r="T656" s="62"/>
      <c r="U656" s="62"/>
      <c r="V656" s="62"/>
      <c r="W656" s="62"/>
      <c r="X656" s="66" t="s">
        <v>19</v>
      </c>
      <c r="Y656" s="60"/>
      <c r="Z656" s="60"/>
      <c r="AA656" s="11">
        <v>2300991</v>
      </c>
    </row>
    <row r="657" spans="3:27">
      <c r="C657" s="68" t="s">
        <v>159</v>
      </c>
      <c r="D657" s="60"/>
      <c r="E657" s="60"/>
      <c r="F657" s="60"/>
      <c r="G657" s="60"/>
      <c r="H657" s="60"/>
      <c r="I657" s="60"/>
      <c r="J657" s="60"/>
      <c r="K657" s="60"/>
      <c r="L657" s="5">
        <v>2210</v>
      </c>
      <c r="M657" s="5">
        <v>1320</v>
      </c>
      <c r="N657" s="5"/>
      <c r="O657" s="68" t="s">
        <v>160</v>
      </c>
      <c r="P657" s="60"/>
      <c r="Q657" s="69" t="s">
        <v>19</v>
      </c>
      <c r="R657" s="62"/>
      <c r="S657" s="62"/>
      <c r="T657" s="62"/>
      <c r="U657" s="62"/>
      <c r="V657" s="62"/>
      <c r="W657" s="62"/>
      <c r="X657" s="68" t="s">
        <v>19</v>
      </c>
      <c r="Y657" s="60"/>
      <c r="Z657" s="60"/>
      <c r="AA657" s="12">
        <v>78155</v>
      </c>
    </row>
    <row r="658" spans="3:27">
      <c r="C658" s="64" t="s">
        <v>132</v>
      </c>
      <c r="D658" s="60"/>
      <c r="E658" s="60"/>
      <c r="F658" s="60"/>
      <c r="G658" s="60"/>
      <c r="H658" s="60"/>
      <c r="I658" s="60"/>
      <c r="J658" s="60"/>
      <c r="K658" s="60"/>
      <c r="L658" s="6" t="s">
        <v>19</v>
      </c>
      <c r="M658" s="6" t="s">
        <v>19</v>
      </c>
      <c r="N658" s="6" t="s">
        <v>19</v>
      </c>
      <c r="O658" s="64" t="s">
        <v>19</v>
      </c>
      <c r="P658" s="60"/>
      <c r="Q658" s="65" t="s">
        <v>19</v>
      </c>
      <c r="R658" s="62"/>
      <c r="S658" s="62"/>
      <c r="T658" s="62"/>
      <c r="U658" s="62"/>
      <c r="V658" s="62"/>
      <c r="W658" s="62"/>
      <c r="X658" s="64" t="s">
        <v>19</v>
      </c>
      <c r="Y658" s="60"/>
      <c r="Z658" s="60"/>
      <c r="AA658" s="13" t="s">
        <v>19</v>
      </c>
    </row>
    <row r="659" spans="3:27" ht="59.25" customHeight="1">
      <c r="C659" s="59" t="s">
        <v>272</v>
      </c>
      <c r="D659" s="60"/>
      <c r="E659" s="60"/>
      <c r="F659" s="60"/>
      <c r="G659" s="60"/>
      <c r="H659" s="60"/>
      <c r="I659" s="60"/>
      <c r="J659" s="60"/>
      <c r="K659" s="60"/>
      <c r="L659" s="7" t="s">
        <v>19</v>
      </c>
      <c r="M659" s="7" t="s">
        <v>19</v>
      </c>
      <c r="N659" s="7" t="s">
        <v>19</v>
      </c>
      <c r="O659" s="59" t="s">
        <v>56</v>
      </c>
      <c r="P659" s="60"/>
      <c r="Q659" s="61" t="s">
        <v>303</v>
      </c>
      <c r="R659" s="62"/>
      <c r="S659" s="62"/>
      <c r="T659" s="62"/>
      <c r="U659" s="62"/>
      <c r="V659" s="62"/>
      <c r="W659" s="62"/>
      <c r="X659" s="59" t="s">
        <v>19</v>
      </c>
      <c r="Y659" s="60"/>
      <c r="Z659" s="60"/>
      <c r="AA659" s="14">
        <v>78155</v>
      </c>
    </row>
    <row r="660" spans="3:27">
      <c r="C660" s="68" t="s">
        <v>130</v>
      </c>
      <c r="D660" s="60"/>
      <c r="E660" s="60"/>
      <c r="F660" s="60"/>
      <c r="G660" s="60"/>
      <c r="H660" s="60"/>
      <c r="I660" s="60"/>
      <c r="J660" s="60"/>
      <c r="K660" s="60"/>
      <c r="L660" s="5">
        <v>2210</v>
      </c>
      <c r="M660" s="5">
        <v>1320</v>
      </c>
      <c r="N660" s="5"/>
      <c r="O660" s="68" t="s">
        <v>131</v>
      </c>
      <c r="P660" s="60"/>
      <c r="Q660" s="69" t="s">
        <v>19</v>
      </c>
      <c r="R660" s="62"/>
      <c r="S660" s="62"/>
      <c r="T660" s="62"/>
      <c r="U660" s="62"/>
      <c r="V660" s="62"/>
      <c r="W660" s="62"/>
      <c r="X660" s="68" t="s">
        <v>19</v>
      </c>
      <c r="Y660" s="60"/>
      <c r="Z660" s="60"/>
      <c r="AA660" s="12">
        <v>2222836</v>
      </c>
    </row>
    <row r="661" spans="3:27">
      <c r="C661" s="64" t="s">
        <v>132</v>
      </c>
      <c r="D661" s="60"/>
      <c r="E661" s="60"/>
      <c r="F661" s="60"/>
      <c r="G661" s="60"/>
      <c r="H661" s="60"/>
      <c r="I661" s="60"/>
      <c r="J661" s="60"/>
      <c r="K661" s="60"/>
      <c r="L661" s="6" t="s">
        <v>19</v>
      </c>
      <c r="M661" s="6" t="s">
        <v>19</v>
      </c>
      <c r="N661" s="6" t="s">
        <v>19</v>
      </c>
      <c r="O661" s="64" t="s">
        <v>19</v>
      </c>
      <c r="P661" s="60"/>
      <c r="Q661" s="65" t="s">
        <v>19</v>
      </c>
      <c r="R661" s="62"/>
      <c r="S661" s="62"/>
      <c r="T661" s="62"/>
      <c r="U661" s="62"/>
      <c r="V661" s="62"/>
      <c r="W661" s="62"/>
      <c r="X661" s="64" t="s">
        <v>19</v>
      </c>
      <c r="Y661" s="60"/>
      <c r="Z661" s="60"/>
      <c r="AA661" s="13" t="s">
        <v>19</v>
      </c>
    </row>
    <row r="662" spans="3:27" ht="202.5" customHeight="1">
      <c r="C662" s="59" t="s">
        <v>272</v>
      </c>
      <c r="D662" s="60"/>
      <c r="E662" s="60"/>
      <c r="F662" s="60"/>
      <c r="G662" s="60"/>
      <c r="H662" s="60"/>
      <c r="I662" s="60"/>
      <c r="J662" s="60"/>
      <c r="K662" s="60"/>
      <c r="L662" s="7" t="s">
        <v>19</v>
      </c>
      <c r="M662" s="7" t="s">
        <v>19</v>
      </c>
      <c r="N662" s="7" t="s">
        <v>19</v>
      </c>
      <c r="O662" s="59" t="s">
        <v>56</v>
      </c>
      <c r="P662" s="60"/>
      <c r="Q662" s="63" t="s">
        <v>526</v>
      </c>
      <c r="R662" s="62"/>
      <c r="S662" s="62"/>
      <c r="T662" s="62"/>
      <c r="U662" s="62"/>
      <c r="V662" s="62"/>
      <c r="W662" s="62"/>
      <c r="X662" s="59" t="s">
        <v>19</v>
      </c>
      <c r="Y662" s="60"/>
      <c r="Z662" s="60"/>
      <c r="AA662" s="14">
        <v>1812836</v>
      </c>
    </row>
    <row r="663" spans="3:27" ht="33" customHeight="1">
      <c r="C663" s="59" t="s">
        <v>252</v>
      </c>
      <c r="D663" s="60"/>
      <c r="E663" s="60"/>
      <c r="F663" s="60"/>
      <c r="G663" s="60"/>
      <c r="H663" s="60"/>
      <c r="I663" s="60"/>
      <c r="J663" s="60"/>
      <c r="K663" s="60"/>
      <c r="L663" s="7" t="s">
        <v>19</v>
      </c>
      <c r="M663" s="7" t="s">
        <v>19</v>
      </c>
      <c r="N663" s="7" t="s">
        <v>19</v>
      </c>
      <c r="O663" s="59" t="s">
        <v>67</v>
      </c>
      <c r="P663" s="60"/>
      <c r="Q663" s="63" t="s">
        <v>527</v>
      </c>
      <c r="R663" s="62"/>
      <c r="S663" s="62"/>
      <c r="T663" s="62"/>
      <c r="U663" s="62"/>
      <c r="V663" s="62"/>
      <c r="W663" s="62"/>
      <c r="X663" s="59" t="s">
        <v>19</v>
      </c>
      <c r="Y663" s="60"/>
      <c r="Z663" s="60"/>
      <c r="AA663" s="14">
        <v>300000</v>
      </c>
    </row>
    <row r="664" spans="3:27" ht="41.25" customHeight="1">
      <c r="C664" s="59" t="s">
        <v>301</v>
      </c>
      <c r="D664" s="60"/>
      <c r="E664" s="60"/>
      <c r="F664" s="60"/>
      <c r="G664" s="60"/>
      <c r="H664" s="60"/>
      <c r="I664" s="60"/>
      <c r="J664" s="60"/>
      <c r="K664" s="60"/>
      <c r="L664" s="7" t="s">
        <v>19</v>
      </c>
      <c r="M664" s="7" t="s">
        <v>19</v>
      </c>
      <c r="N664" s="7" t="s">
        <v>19</v>
      </c>
      <c r="O664" s="59" t="s">
        <v>99</v>
      </c>
      <c r="P664" s="60"/>
      <c r="Q664" s="61" t="s">
        <v>304</v>
      </c>
      <c r="R664" s="62"/>
      <c r="S664" s="62"/>
      <c r="T664" s="62"/>
      <c r="U664" s="62"/>
      <c r="V664" s="62"/>
      <c r="W664" s="62"/>
      <c r="X664" s="59" t="s">
        <v>19</v>
      </c>
      <c r="Y664" s="60"/>
      <c r="Z664" s="60"/>
      <c r="AA664" s="14">
        <v>110000</v>
      </c>
    </row>
    <row r="665" spans="3:27" s="31" customFormat="1">
      <c r="C665" s="56" t="s">
        <v>553</v>
      </c>
      <c r="D665" s="45"/>
      <c r="E665" s="45"/>
      <c r="F665" s="45"/>
      <c r="G665" s="45"/>
      <c r="H665" s="45"/>
      <c r="I665" s="45"/>
      <c r="J665" s="45"/>
      <c r="K665" s="45"/>
      <c r="L665" s="32"/>
      <c r="M665" s="32"/>
      <c r="N665" s="32"/>
      <c r="O665" s="56" t="s">
        <v>554</v>
      </c>
      <c r="P665" s="45"/>
      <c r="Q665" s="57"/>
      <c r="R665" s="47"/>
      <c r="S665" s="47"/>
      <c r="T665" s="47"/>
      <c r="U665" s="47"/>
      <c r="V665" s="47"/>
      <c r="W665" s="47"/>
      <c r="X665" s="58"/>
      <c r="Y665" s="49"/>
      <c r="Z665" s="49"/>
      <c r="AA665" s="39">
        <f>SUM(AA666)</f>
        <v>537205112</v>
      </c>
    </row>
    <row r="666" spans="3:27" s="31" customFormat="1" ht="28.5" customHeight="1">
      <c r="C666" s="44" t="s">
        <v>555</v>
      </c>
      <c r="D666" s="45"/>
      <c r="E666" s="45"/>
      <c r="F666" s="45"/>
      <c r="G666" s="45"/>
      <c r="H666" s="45"/>
      <c r="I666" s="45"/>
      <c r="J666" s="45"/>
      <c r="K666" s="45"/>
      <c r="L666" s="33">
        <v>1111</v>
      </c>
      <c r="M666" s="33">
        <v>1320</v>
      </c>
      <c r="N666" s="33">
        <v>200</v>
      </c>
      <c r="O666" s="44" t="s">
        <v>556</v>
      </c>
      <c r="P666" s="45"/>
      <c r="Q666" s="46"/>
      <c r="R666" s="47"/>
      <c r="S666" s="47"/>
      <c r="T666" s="47"/>
      <c r="U666" s="47"/>
      <c r="V666" s="47"/>
      <c r="W666" s="47"/>
      <c r="X666" s="48"/>
      <c r="Y666" s="49"/>
      <c r="Z666" s="49"/>
      <c r="AA666" s="40">
        <f>SUM(AA668)</f>
        <v>537205112</v>
      </c>
    </row>
    <row r="667" spans="3:27" s="31" customFormat="1">
      <c r="C667" s="50" t="s">
        <v>34</v>
      </c>
      <c r="D667" s="45"/>
      <c r="E667" s="45"/>
      <c r="F667" s="45"/>
      <c r="G667" s="45"/>
      <c r="H667" s="45"/>
      <c r="I667" s="45"/>
      <c r="J667" s="45"/>
      <c r="K667" s="45"/>
      <c r="L667" s="35"/>
      <c r="M667" s="35"/>
      <c r="N667" s="35"/>
      <c r="O667" s="50"/>
      <c r="P667" s="45"/>
      <c r="Q667" s="51"/>
      <c r="R667" s="47"/>
      <c r="S667" s="47"/>
      <c r="T667" s="47"/>
      <c r="U667" s="47"/>
      <c r="V667" s="47"/>
      <c r="W667" s="47"/>
      <c r="X667" s="52"/>
      <c r="Y667" s="49"/>
      <c r="Z667" s="49"/>
      <c r="AA667" s="36"/>
    </row>
    <row r="668" spans="3:27" s="31" customFormat="1" ht="44.45" customHeight="1">
      <c r="C668" s="53" t="s">
        <v>549</v>
      </c>
      <c r="D668" s="45"/>
      <c r="E668" s="45"/>
      <c r="F668" s="45"/>
      <c r="G668" s="45"/>
      <c r="H668" s="45"/>
      <c r="I668" s="45"/>
      <c r="J668" s="45"/>
      <c r="K668" s="45"/>
      <c r="L668" s="37"/>
      <c r="M668" s="37"/>
      <c r="N668" s="37"/>
      <c r="O668" s="53"/>
      <c r="P668" s="45"/>
      <c r="Q668" s="54" t="s">
        <v>557</v>
      </c>
      <c r="R668" s="47"/>
      <c r="S668" s="47"/>
      <c r="T668" s="47"/>
      <c r="U668" s="47"/>
      <c r="V668" s="47"/>
      <c r="W668" s="47"/>
      <c r="X668" s="55"/>
      <c r="Y668" s="49"/>
      <c r="Z668" s="49"/>
      <c r="AA668" s="38">
        <v>537205112</v>
      </c>
    </row>
    <row r="669" spans="3:27">
      <c r="C669" s="76" t="s">
        <v>199</v>
      </c>
      <c r="D669" s="60"/>
      <c r="E669" s="60"/>
      <c r="F669" s="60"/>
      <c r="G669" s="60"/>
      <c r="H669" s="60"/>
      <c r="I669" s="60"/>
      <c r="J669" s="60"/>
      <c r="K669" s="60"/>
      <c r="L669" s="3" t="s">
        <v>19</v>
      </c>
      <c r="M669" s="3" t="s">
        <v>19</v>
      </c>
      <c r="N669" s="3" t="s">
        <v>19</v>
      </c>
      <c r="O669" s="76" t="s">
        <v>19</v>
      </c>
      <c r="P669" s="60"/>
      <c r="Q669" s="77" t="s">
        <v>19</v>
      </c>
      <c r="R669" s="62"/>
      <c r="S669" s="62"/>
      <c r="T669" s="62"/>
      <c r="U669" s="62"/>
      <c r="V669" s="62"/>
      <c r="W669" s="62"/>
      <c r="X669" s="78">
        <f>SUM(AA670,AA674,AA681,AA685)</f>
        <v>3502371102</v>
      </c>
      <c r="Y669" s="60"/>
      <c r="Z669" s="60"/>
      <c r="AA669" s="10" t="s">
        <v>19</v>
      </c>
    </row>
    <row r="670" spans="3:27" s="31" customFormat="1">
      <c r="C670" s="56" t="s">
        <v>548</v>
      </c>
      <c r="D670" s="56"/>
      <c r="E670" s="56"/>
      <c r="F670" s="56"/>
      <c r="G670" s="56"/>
      <c r="H670" s="56"/>
      <c r="I670" s="56"/>
      <c r="J670" s="56"/>
      <c r="K670" s="56"/>
      <c r="L670" s="32"/>
      <c r="M670" s="32"/>
      <c r="N670" s="32"/>
      <c r="O670" s="56" t="s">
        <v>549</v>
      </c>
      <c r="P670" s="56"/>
      <c r="Q670" s="57"/>
      <c r="R670" s="57"/>
      <c r="S670" s="57"/>
      <c r="T670" s="57"/>
      <c r="U670" s="57"/>
      <c r="V670" s="57"/>
      <c r="W670" s="57"/>
      <c r="X670" s="58"/>
      <c r="Y670" s="58"/>
      <c r="Z670" s="58"/>
      <c r="AA670" s="39">
        <f>SUM(AA671)</f>
        <v>3175745483</v>
      </c>
    </row>
    <row r="671" spans="3:27" s="31" customFormat="1" ht="28.5" customHeight="1">
      <c r="C671" s="44" t="s">
        <v>550</v>
      </c>
      <c r="D671" s="44"/>
      <c r="E671" s="44"/>
      <c r="F671" s="44"/>
      <c r="G671" s="44"/>
      <c r="H671" s="44"/>
      <c r="I671" s="44"/>
      <c r="J671" s="44"/>
      <c r="K671" s="44"/>
      <c r="L671" s="33">
        <v>1111</v>
      </c>
      <c r="M671" s="33">
        <v>1320</v>
      </c>
      <c r="N671" s="33">
        <v>200</v>
      </c>
      <c r="O671" s="44" t="s">
        <v>551</v>
      </c>
      <c r="P671" s="44"/>
      <c r="Q671" s="46"/>
      <c r="R671" s="46"/>
      <c r="S671" s="46"/>
      <c r="T671" s="46"/>
      <c r="U671" s="46"/>
      <c r="V671" s="46"/>
      <c r="W671" s="46"/>
      <c r="X671" s="48"/>
      <c r="Y671" s="48"/>
      <c r="Z671" s="48"/>
      <c r="AA671" s="34">
        <f>SUM(AA673)</f>
        <v>3175745483</v>
      </c>
    </row>
    <row r="672" spans="3:27" s="31" customFormat="1" ht="15" customHeight="1">
      <c r="C672" s="50" t="s">
        <v>34</v>
      </c>
      <c r="D672" s="50"/>
      <c r="E672" s="50"/>
      <c r="F672" s="50"/>
      <c r="G672" s="50"/>
      <c r="H672" s="50"/>
      <c r="I672" s="50"/>
      <c r="J672" s="50"/>
      <c r="K672" s="50"/>
      <c r="L672" s="35"/>
      <c r="M672" s="35"/>
      <c r="N672" s="35"/>
      <c r="O672" s="50"/>
      <c r="P672" s="50"/>
      <c r="Q672" s="51"/>
      <c r="R672" s="51"/>
      <c r="S672" s="51"/>
      <c r="T672" s="51"/>
      <c r="U672" s="51"/>
      <c r="V672" s="51"/>
      <c r="W672" s="51"/>
      <c r="X672" s="52"/>
      <c r="Y672" s="52"/>
      <c r="Z672" s="52"/>
      <c r="AA672" s="36"/>
    </row>
    <row r="673" spans="3:27" s="31" customFormat="1" ht="44.45" customHeight="1">
      <c r="C673" s="53" t="s">
        <v>549</v>
      </c>
      <c r="D673" s="53"/>
      <c r="E673" s="53"/>
      <c r="F673" s="53"/>
      <c r="G673" s="53"/>
      <c r="H673" s="53"/>
      <c r="I673" s="53"/>
      <c r="J673" s="53"/>
      <c r="K673" s="53"/>
      <c r="L673" s="37"/>
      <c r="M673" s="37"/>
      <c r="N673" s="37"/>
      <c r="O673" s="53"/>
      <c r="P673" s="53"/>
      <c r="Q673" s="54" t="s">
        <v>557</v>
      </c>
      <c r="R673" s="54"/>
      <c r="S673" s="54"/>
      <c r="T673" s="54"/>
      <c r="U673" s="54"/>
      <c r="V673" s="54"/>
      <c r="W673" s="54"/>
      <c r="X673" s="55"/>
      <c r="Y673" s="55"/>
      <c r="Z673" s="55"/>
      <c r="AA673" s="38">
        <v>3175745483</v>
      </c>
    </row>
    <row r="674" spans="3:27">
      <c r="C674" s="66" t="s">
        <v>30</v>
      </c>
      <c r="D674" s="60"/>
      <c r="E674" s="60"/>
      <c r="F674" s="60"/>
      <c r="G674" s="60"/>
      <c r="H674" s="60"/>
      <c r="I674" s="60"/>
      <c r="J674" s="60"/>
      <c r="K674" s="60"/>
      <c r="L674" s="4" t="s">
        <v>19</v>
      </c>
      <c r="M674" s="4" t="s">
        <v>19</v>
      </c>
      <c r="N674" s="4" t="s">
        <v>19</v>
      </c>
      <c r="O674" s="66" t="s">
        <v>31</v>
      </c>
      <c r="P674" s="60"/>
      <c r="Q674" s="67" t="s">
        <v>19</v>
      </c>
      <c r="R674" s="62"/>
      <c r="S674" s="62"/>
      <c r="T674" s="62"/>
      <c r="U674" s="62"/>
      <c r="V674" s="62"/>
      <c r="W674" s="62"/>
      <c r="X674" s="66" t="s">
        <v>19</v>
      </c>
      <c r="Y674" s="60"/>
      <c r="Z674" s="60"/>
      <c r="AA674" s="11">
        <v>850000</v>
      </c>
    </row>
    <row r="675" spans="3:27">
      <c r="C675" s="68" t="s">
        <v>208</v>
      </c>
      <c r="D675" s="60"/>
      <c r="E675" s="60"/>
      <c r="F675" s="60"/>
      <c r="G675" s="60"/>
      <c r="H675" s="60"/>
      <c r="I675" s="60"/>
      <c r="J675" s="60"/>
      <c r="K675" s="60"/>
      <c r="L675" s="5">
        <v>1120</v>
      </c>
      <c r="M675" s="5">
        <v>1320</v>
      </c>
      <c r="N675" s="5"/>
      <c r="O675" s="68" t="s">
        <v>209</v>
      </c>
      <c r="P675" s="60"/>
      <c r="Q675" s="69" t="s">
        <v>19</v>
      </c>
      <c r="R675" s="62"/>
      <c r="S675" s="62"/>
      <c r="T675" s="62"/>
      <c r="U675" s="62"/>
      <c r="V675" s="62"/>
      <c r="W675" s="62"/>
      <c r="X675" s="68" t="s">
        <v>19</v>
      </c>
      <c r="Y675" s="60"/>
      <c r="Z675" s="60"/>
      <c r="AA675" s="12">
        <v>700000</v>
      </c>
    </row>
    <row r="676" spans="3:27">
      <c r="C676" s="64" t="s">
        <v>34</v>
      </c>
      <c r="D676" s="60"/>
      <c r="E676" s="60"/>
      <c r="F676" s="60"/>
      <c r="G676" s="60"/>
      <c r="H676" s="60"/>
      <c r="I676" s="60"/>
      <c r="J676" s="60"/>
      <c r="K676" s="60"/>
      <c r="L676" s="6" t="s">
        <v>19</v>
      </c>
      <c r="M676" s="6" t="s">
        <v>19</v>
      </c>
      <c r="N676" s="6" t="s">
        <v>19</v>
      </c>
      <c r="O676" s="64" t="s">
        <v>19</v>
      </c>
      <c r="P676" s="60"/>
      <c r="Q676" s="65" t="s">
        <v>19</v>
      </c>
      <c r="R676" s="62"/>
      <c r="S676" s="62"/>
      <c r="T676" s="62"/>
      <c r="U676" s="62"/>
      <c r="V676" s="62"/>
      <c r="W676" s="62"/>
      <c r="X676" s="64" t="s">
        <v>19</v>
      </c>
      <c r="Y676" s="60"/>
      <c r="Z676" s="60"/>
      <c r="AA676" s="13" t="s">
        <v>19</v>
      </c>
    </row>
    <row r="677" spans="3:27" ht="47.25" customHeight="1">
      <c r="C677" s="59" t="s">
        <v>252</v>
      </c>
      <c r="D677" s="60"/>
      <c r="E677" s="60"/>
      <c r="F677" s="60"/>
      <c r="G677" s="60"/>
      <c r="H677" s="60"/>
      <c r="I677" s="60"/>
      <c r="J677" s="60"/>
      <c r="K677" s="60"/>
      <c r="L677" s="7" t="s">
        <v>19</v>
      </c>
      <c r="M677" s="7" t="s">
        <v>19</v>
      </c>
      <c r="N677" s="7" t="s">
        <v>19</v>
      </c>
      <c r="O677" s="59" t="s">
        <v>67</v>
      </c>
      <c r="P677" s="60"/>
      <c r="Q677" s="63" t="s">
        <v>528</v>
      </c>
      <c r="R677" s="62"/>
      <c r="S677" s="62"/>
      <c r="T677" s="62"/>
      <c r="U677" s="62"/>
      <c r="V677" s="62"/>
      <c r="W677" s="62"/>
      <c r="X677" s="59" t="s">
        <v>19</v>
      </c>
      <c r="Y677" s="60"/>
      <c r="Z677" s="60"/>
      <c r="AA677" s="14">
        <v>700000</v>
      </c>
    </row>
    <row r="678" spans="3:27">
      <c r="C678" s="68" t="s">
        <v>51</v>
      </c>
      <c r="D678" s="60"/>
      <c r="E678" s="60"/>
      <c r="F678" s="60"/>
      <c r="G678" s="60"/>
      <c r="H678" s="60"/>
      <c r="I678" s="60"/>
      <c r="J678" s="60"/>
      <c r="K678" s="60"/>
      <c r="L678" s="5">
        <v>1120</v>
      </c>
      <c r="M678" s="5">
        <v>1320</v>
      </c>
      <c r="N678" s="5"/>
      <c r="O678" s="68" t="s">
        <v>52</v>
      </c>
      <c r="P678" s="60"/>
      <c r="Q678" s="69" t="s">
        <v>19</v>
      </c>
      <c r="R678" s="62"/>
      <c r="S678" s="62"/>
      <c r="T678" s="62"/>
      <c r="U678" s="62"/>
      <c r="V678" s="62"/>
      <c r="W678" s="62"/>
      <c r="X678" s="68" t="s">
        <v>19</v>
      </c>
      <c r="Y678" s="60"/>
      <c r="Z678" s="60"/>
      <c r="AA678" s="12">
        <v>150000</v>
      </c>
    </row>
    <row r="679" spans="3:27">
      <c r="C679" s="64" t="s">
        <v>34</v>
      </c>
      <c r="D679" s="60"/>
      <c r="E679" s="60"/>
      <c r="F679" s="60"/>
      <c r="G679" s="60"/>
      <c r="H679" s="60"/>
      <c r="I679" s="60"/>
      <c r="J679" s="60"/>
      <c r="K679" s="60"/>
      <c r="L679" s="6" t="s">
        <v>19</v>
      </c>
      <c r="M679" s="6" t="s">
        <v>19</v>
      </c>
      <c r="N679" s="6" t="s">
        <v>19</v>
      </c>
      <c r="O679" s="64" t="s">
        <v>19</v>
      </c>
      <c r="P679" s="60"/>
      <c r="Q679" s="65" t="s">
        <v>19</v>
      </c>
      <c r="R679" s="62"/>
      <c r="S679" s="62"/>
      <c r="T679" s="62"/>
      <c r="U679" s="62"/>
      <c r="V679" s="62"/>
      <c r="W679" s="62"/>
      <c r="X679" s="64" t="s">
        <v>19</v>
      </c>
      <c r="Y679" s="60"/>
      <c r="Z679" s="60"/>
      <c r="AA679" s="13" t="s">
        <v>19</v>
      </c>
    </row>
    <row r="680" spans="3:27" ht="51.75" customHeight="1">
      <c r="C680" s="59" t="s">
        <v>252</v>
      </c>
      <c r="D680" s="60"/>
      <c r="E680" s="60"/>
      <c r="F680" s="60"/>
      <c r="G680" s="60"/>
      <c r="H680" s="60"/>
      <c r="I680" s="60"/>
      <c r="J680" s="60"/>
      <c r="K680" s="60"/>
      <c r="L680" s="7" t="s">
        <v>19</v>
      </c>
      <c r="M680" s="7" t="s">
        <v>19</v>
      </c>
      <c r="N680" s="7" t="s">
        <v>19</v>
      </c>
      <c r="O680" s="59" t="s">
        <v>67</v>
      </c>
      <c r="P680" s="60"/>
      <c r="Q680" s="63" t="s">
        <v>529</v>
      </c>
      <c r="R680" s="62"/>
      <c r="S680" s="62"/>
      <c r="T680" s="62"/>
      <c r="U680" s="62"/>
      <c r="V680" s="62"/>
      <c r="W680" s="62"/>
      <c r="X680" s="59" t="s">
        <v>19</v>
      </c>
      <c r="Y680" s="60"/>
      <c r="Z680" s="60"/>
      <c r="AA680" s="14">
        <v>150000</v>
      </c>
    </row>
    <row r="681" spans="3:27">
      <c r="C681" s="66" t="s">
        <v>128</v>
      </c>
      <c r="D681" s="60"/>
      <c r="E681" s="60"/>
      <c r="F681" s="60"/>
      <c r="G681" s="60"/>
      <c r="H681" s="60"/>
      <c r="I681" s="60"/>
      <c r="J681" s="60"/>
      <c r="K681" s="60"/>
      <c r="L681" s="4" t="s">
        <v>19</v>
      </c>
      <c r="M681" s="4" t="s">
        <v>19</v>
      </c>
      <c r="N681" s="4" t="s">
        <v>19</v>
      </c>
      <c r="O681" s="66" t="s">
        <v>129</v>
      </c>
      <c r="P681" s="60"/>
      <c r="Q681" s="67" t="s">
        <v>19</v>
      </c>
      <c r="R681" s="62"/>
      <c r="S681" s="62"/>
      <c r="T681" s="62"/>
      <c r="U681" s="62"/>
      <c r="V681" s="62"/>
      <c r="W681" s="62"/>
      <c r="X681" s="66" t="s">
        <v>19</v>
      </c>
      <c r="Y681" s="60"/>
      <c r="Z681" s="60"/>
      <c r="AA681" s="11">
        <v>6000000</v>
      </c>
    </row>
    <row r="682" spans="3:27">
      <c r="C682" s="68" t="s">
        <v>159</v>
      </c>
      <c r="D682" s="60"/>
      <c r="E682" s="60"/>
      <c r="F682" s="60"/>
      <c r="G682" s="60"/>
      <c r="H682" s="60"/>
      <c r="I682" s="60"/>
      <c r="J682" s="60"/>
      <c r="K682" s="60"/>
      <c r="L682" s="5">
        <v>2210</v>
      </c>
      <c r="M682" s="5">
        <v>1320</v>
      </c>
      <c r="N682" s="5"/>
      <c r="O682" s="68" t="s">
        <v>160</v>
      </c>
      <c r="P682" s="60"/>
      <c r="Q682" s="69" t="s">
        <v>19</v>
      </c>
      <c r="R682" s="62"/>
      <c r="S682" s="62"/>
      <c r="T682" s="62"/>
      <c r="U682" s="62"/>
      <c r="V682" s="62"/>
      <c r="W682" s="62"/>
      <c r="X682" s="68" t="s">
        <v>19</v>
      </c>
      <c r="Y682" s="60"/>
      <c r="Z682" s="60"/>
      <c r="AA682" s="12">
        <v>6000000</v>
      </c>
    </row>
    <row r="683" spans="3:27">
      <c r="C683" s="64" t="s">
        <v>132</v>
      </c>
      <c r="D683" s="60"/>
      <c r="E683" s="60"/>
      <c r="F683" s="60"/>
      <c r="G683" s="60"/>
      <c r="H683" s="60"/>
      <c r="I683" s="60"/>
      <c r="J683" s="60"/>
      <c r="K683" s="60"/>
      <c r="L683" s="6" t="s">
        <v>19</v>
      </c>
      <c r="M683" s="6" t="s">
        <v>19</v>
      </c>
      <c r="N683" s="6" t="s">
        <v>19</v>
      </c>
      <c r="O683" s="64" t="s">
        <v>19</v>
      </c>
      <c r="P683" s="60"/>
      <c r="Q683" s="65" t="s">
        <v>19</v>
      </c>
      <c r="R683" s="62"/>
      <c r="S683" s="62"/>
      <c r="T683" s="62"/>
      <c r="U683" s="62"/>
      <c r="V683" s="62"/>
      <c r="W683" s="62"/>
      <c r="X683" s="64" t="s">
        <v>19</v>
      </c>
      <c r="Y683" s="60"/>
      <c r="Z683" s="60"/>
      <c r="AA683" s="13" t="s">
        <v>19</v>
      </c>
    </row>
    <row r="684" spans="3:27" ht="45" customHeight="1">
      <c r="C684" s="59" t="s">
        <v>305</v>
      </c>
      <c r="D684" s="60"/>
      <c r="E684" s="60"/>
      <c r="F684" s="60"/>
      <c r="G684" s="60"/>
      <c r="H684" s="60"/>
      <c r="I684" s="60"/>
      <c r="J684" s="60"/>
      <c r="K684" s="60"/>
      <c r="L684" s="7" t="s">
        <v>19</v>
      </c>
      <c r="M684" s="7" t="s">
        <v>19</v>
      </c>
      <c r="N684" s="7" t="s">
        <v>19</v>
      </c>
      <c r="O684" s="59" t="s">
        <v>201</v>
      </c>
      <c r="P684" s="60"/>
      <c r="Q684" s="63" t="s">
        <v>530</v>
      </c>
      <c r="R684" s="62"/>
      <c r="S684" s="62"/>
      <c r="T684" s="62"/>
      <c r="U684" s="62"/>
      <c r="V684" s="62"/>
      <c r="W684" s="62"/>
      <c r="X684" s="59" t="s">
        <v>19</v>
      </c>
      <c r="Y684" s="60"/>
      <c r="Z684" s="60"/>
      <c r="AA684" s="14">
        <v>6000000</v>
      </c>
    </row>
    <row r="685" spans="3:27" s="31" customFormat="1">
      <c r="C685" s="56" t="s">
        <v>553</v>
      </c>
      <c r="D685" s="45"/>
      <c r="E685" s="45"/>
      <c r="F685" s="45"/>
      <c r="G685" s="45"/>
      <c r="H685" s="45"/>
      <c r="I685" s="45"/>
      <c r="J685" s="45"/>
      <c r="K685" s="45"/>
      <c r="L685" s="32"/>
      <c r="M685" s="32"/>
      <c r="N685" s="32"/>
      <c r="O685" s="56" t="s">
        <v>554</v>
      </c>
      <c r="P685" s="45"/>
      <c r="Q685" s="57"/>
      <c r="R685" s="47"/>
      <c r="S685" s="47"/>
      <c r="T685" s="47"/>
      <c r="U685" s="47"/>
      <c r="V685" s="47"/>
      <c r="W685" s="47"/>
      <c r="X685" s="58"/>
      <c r="Y685" s="49"/>
      <c r="Z685" s="49"/>
      <c r="AA685" s="39">
        <f>SUM(AA686)</f>
        <v>319775619</v>
      </c>
    </row>
    <row r="686" spans="3:27" s="31" customFormat="1" ht="28.5" customHeight="1">
      <c r="C686" s="44" t="s">
        <v>555</v>
      </c>
      <c r="D686" s="45"/>
      <c r="E686" s="45"/>
      <c r="F686" s="45"/>
      <c r="G686" s="45"/>
      <c r="H686" s="45"/>
      <c r="I686" s="45"/>
      <c r="J686" s="45"/>
      <c r="K686" s="45"/>
      <c r="L686" s="33">
        <v>1111</v>
      </c>
      <c r="M686" s="33">
        <v>1320</v>
      </c>
      <c r="N686" s="33">
        <v>200</v>
      </c>
      <c r="O686" s="44" t="s">
        <v>556</v>
      </c>
      <c r="P686" s="45"/>
      <c r="Q686" s="46"/>
      <c r="R686" s="47"/>
      <c r="S686" s="47"/>
      <c r="T686" s="47"/>
      <c r="U686" s="47"/>
      <c r="V686" s="47"/>
      <c r="W686" s="47"/>
      <c r="X686" s="48"/>
      <c r="Y686" s="49"/>
      <c r="Z686" s="49"/>
      <c r="AA686" s="34">
        <f>SUM(AA688)</f>
        <v>319775619</v>
      </c>
    </row>
    <row r="687" spans="3:27" s="31" customFormat="1">
      <c r="C687" s="50" t="s">
        <v>34</v>
      </c>
      <c r="D687" s="45"/>
      <c r="E687" s="45"/>
      <c r="F687" s="45"/>
      <c r="G687" s="45"/>
      <c r="H687" s="45"/>
      <c r="I687" s="45"/>
      <c r="J687" s="45"/>
      <c r="K687" s="45"/>
      <c r="L687" s="35"/>
      <c r="M687" s="35"/>
      <c r="N687" s="35"/>
      <c r="O687" s="50"/>
      <c r="P687" s="45"/>
      <c r="Q687" s="51"/>
      <c r="R687" s="47"/>
      <c r="S687" s="47"/>
      <c r="T687" s="47"/>
      <c r="U687" s="47"/>
      <c r="V687" s="47"/>
      <c r="W687" s="47"/>
      <c r="X687" s="52"/>
      <c r="Y687" s="49"/>
      <c r="Z687" s="49"/>
      <c r="AA687" s="36"/>
    </row>
    <row r="688" spans="3:27" s="31" customFormat="1" ht="44.45" customHeight="1">
      <c r="C688" s="53" t="s">
        <v>549</v>
      </c>
      <c r="D688" s="45"/>
      <c r="E688" s="45"/>
      <c r="F688" s="45"/>
      <c r="G688" s="45"/>
      <c r="H688" s="45"/>
      <c r="I688" s="45"/>
      <c r="J688" s="45"/>
      <c r="K688" s="45"/>
      <c r="L688" s="37"/>
      <c r="M688" s="37"/>
      <c r="N688" s="37"/>
      <c r="O688" s="53"/>
      <c r="P688" s="45"/>
      <c r="Q688" s="54" t="s">
        <v>557</v>
      </c>
      <c r="R688" s="47"/>
      <c r="S688" s="47"/>
      <c r="T688" s="47"/>
      <c r="U688" s="47"/>
      <c r="V688" s="47"/>
      <c r="W688" s="47"/>
      <c r="X688" s="55"/>
      <c r="Y688" s="49"/>
      <c r="Z688" s="49"/>
      <c r="AA688" s="38">
        <v>319775619</v>
      </c>
    </row>
    <row r="689" spans="3:27">
      <c r="C689" s="76" t="s">
        <v>202</v>
      </c>
      <c r="D689" s="60"/>
      <c r="E689" s="60"/>
      <c r="F689" s="60"/>
      <c r="G689" s="60"/>
      <c r="H689" s="60"/>
      <c r="I689" s="60"/>
      <c r="J689" s="60"/>
      <c r="K689" s="60"/>
      <c r="L689" s="3" t="s">
        <v>19</v>
      </c>
      <c r="M689" s="3" t="s">
        <v>19</v>
      </c>
      <c r="N689" s="3" t="s">
        <v>19</v>
      </c>
      <c r="O689" s="76" t="s">
        <v>19</v>
      </c>
      <c r="P689" s="60"/>
      <c r="Q689" s="77" t="s">
        <v>19</v>
      </c>
      <c r="R689" s="62"/>
      <c r="S689" s="62"/>
      <c r="T689" s="62"/>
      <c r="U689" s="62"/>
      <c r="V689" s="62"/>
      <c r="W689" s="62"/>
      <c r="X689" s="78">
        <f>SUM(AA690,AA694,AA698)</f>
        <v>2677709444</v>
      </c>
      <c r="Y689" s="60"/>
      <c r="Z689" s="60"/>
      <c r="AA689" s="10" t="s">
        <v>19</v>
      </c>
    </row>
    <row r="690" spans="3:27" s="31" customFormat="1">
      <c r="C690" s="56" t="s">
        <v>548</v>
      </c>
      <c r="D690" s="56"/>
      <c r="E690" s="56"/>
      <c r="F690" s="56"/>
      <c r="G690" s="56"/>
      <c r="H690" s="56"/>
      <c r="I690" s="56"/>
      <c r="J690" s="56"/>
      <c r="K690" s="56"/>
      <c r="L690" s="32"/>
      <c r="M690" s="32"/>
      <c r="N690" s="32"/>
      <c r="O690" s="56" t="s">
        <v>549</v>
      </c>
      <c r="P690" s="56"/>
      <c r="Q690" s="57"/>
      <c r="R690" s="57"/>
      <c r="S690" s="57"/>
      <c r="T690" s="57"/>
      <c r="U690" s="57"/>
      <c r="V690" s="57"/>
      <c r="W690" s="57"/>
      <c r="X690" s="58"/>
      <c r="Y690" s="58"/>
      <c r="Z690" s="58"/>
      <c r="AA690" s="39">
        <f>SUM(AA691)</f>
        <v>2341119589</v>
      </c>
    </row>
    <row r="691" spans="3:27" s="31" customFormat="1" ht="28.5" customHeight="1">
      <c r="C691" s="44" t="s">
        <v>550</v>
      </c>
      <c r="D691" s="44"/>
      <c r="E691" s="44"/>
      <c r="F691" s="44"/>
      <c r="G691" s="44"/>
      <c r="H691" s="44"/>
      <c r="I691" s="44"/>
      <c r="J691" s="44"/>
      <c r="K691" s="44"/>
      <c r="L691" s="33">
        <v>1111</v>
      </c>
      <c r="M691" s="33">
        <v>1320</v>
      </c>
      <c r="N691" s="33">
        <v>200</v>
      </c>
      <c r="O691" s="44" t="s">
        <v>551</v>
      </c>
      <c r="P691" s="44"/>
      <c r="Q691" s="46"/>
      <c r="R691" s="46"/>
      <c r="S691" s="46"/>
      <c r="T691" s="46"/>
      <c r="U691" s="46"/>
      <c r="V691" s="46"/>
      <c r="W691" s="46"/>
      <c r="X691" s="48"/>
      <c r="Y691" s="48"/>
      <c r="Z691" s="48"/>
      <c r="AA691" s="34">
        <f>SUM(AA693)</f>
        <v>2341119589</v>
      </c>
    </row>
    <row r="692" spans="3:27" s="31" customFormat="1" ht="15" customHeight="1">
      <c r="C692" s="50" t="s">
        <v>34</v>
      </c>
      <c r="D692" s="50"/>
      <c r="E692" s="50"/>
      <c r="F692" s="50"/>
      <c r="G692" s="50"/>
      <c r="H692" s="50"/>
      <c r="I692" s="50"/>
      <c r="J692" s="50"/>
      <c r="K692" s="50"/>
      <c r="L692" s="35"/>
      <c r="M692" s="35"/>
      <c r="N692" s="35"/>
      <c r="O692" s="50"/>
      <c r="P692" s="50"/>
      <c r="Q692" s="51"/>
      <c r="R692" s="51"/>
      <c r="S692" s="51"/>
      <c r="T692" s="51"/>
      <c r="U692" s="51"/>
      <c r="V692" s="51"/>
      <c r="W692" s="51"/>
      <c r="X692" s="52"/>
      <c r="Y692" s="52"/>
      <c r="Z692" s="52"/>
      <c r="AA692" s="36"/>
    </row>
    <row r="693" spans="3:27" s="31" customFormat="1" ht="44.45" customHeight="1">
      <c r="C693" s="53" t="s">
        <v>549</v>
      </c>
      <c r="D693" s="53"/>
      <c r="E693" s="53"/>
      <c r="F693" s="53"/>
      <c r="G693" s="53"/>
      <c r="H693" s="53"/>
      <c r="I693" s="53"/>
      <c r="J693" s="53"/>
      <c r="K693" s="53"/>
      <c r="L693" s="37"/>
      <c r="M693" s="37"/>
      <c r="N693" s="37"/>
      <c r="O693" s="53"/>
      <c r="P693" s="53"/>
      <c r="Q693" s="54" t="s">
        <v>557</v>
      </c>
      <c r="R693" s="54"/>
      <c r="S693" s="54"/>
      <c r="T693" s="54"/>
      <c r="U693" s="54"/>
      <c r="V693" s="54"/>
      <c r="W693" s="54"/>
      <c r="X693" s="55"/>
      <c r="Y693" s="55"/>
      <c r="Z693" s="55"/>
      <c r="AA693" s="38">
        <v>2341119589</v>
      </c>
    </row>
    <row r="694" spans="3:27">
      <c r="C694" s="66" t="s">
        <v>30</v>
      </c>
      <c r="D694" s="60"/>
      <c r="E694" s="60"/>
      <c r="F694" s="60"/>
      <c r="G694" s="60"/>
      <c r="H694" s="60"/>
      <c r="I694" s="60"/>
      <c r="J694" s="60"/>
      <c r="K694" s="60"/>
      <c r="L694" s="4" t="s">
        <v>19</v>
      </c>
      <c r="M694" s="4" t="s">
        <v>19</v>
      </c>
      <c r="N694" s="4" t="s">
        <v>19</v>
      </c>
      <c r="O694" s="66" t="s">
        <v>31</v>
      </c>
      <c r="P694" s="60"/>
      <c r="Q694" s="67" t="s">
        <v>19</v>
      </c>
      <c r="R694" s="62"/>
      <c r="S694" s="62"/>
      <c r="T694" s="62"/>
      <c r="U694" s="62"/>
      <c r="V694" s="62"/>
      <c r="W694" s="62"/>
      <c r="X694" s="66" t="s">
        <v>19</v>
      </c>
      <c r="Y694" s="60"/>
      <c r="Z694" s="60"/>
      <c r="AA694" s="11">
        <v>100000000</v>
      </c>
    </row>
    <row r="695" spans="3:27">
      <c r="C695" s="68" t="s">
        <v>306</v>
      </c>
      <c r="D695" s="60"/>
      <c r="E695" s="60"/>
      <c r="F695" s="60"/>
      <c r="G695" s="60"/>
      <c r="H695" s="60"/>
      <c r="I695" s="60"/>
      <c r="J695" s="60"/>
      <c r="K695" s="60"/>
      <c r="L695" s="5">
        <v>1120</v>
      </c>
      <c r="M695" s="5">
        <v>1320</v>
      </c>
      <c r="N695" s="5"/>
      <c r="O695" s="68" t="s">
        <v>307</v>
      </c>
      <c r="P695" s="60"/>
      <c r="Q695" s="69" t="s">
        <v>19</v>
      </c>
      <c r="R695" s="62"/>
      <c r="S695" s="62"/>
      <c r="T695" s="62"/>
      <c r="U695" s="62"/>
      <c r="V695" s="62"/>
      <c r="W695" s="62"/>
      <c r="X695" s="68" t="s">
        <v>19</v>
      </c>
      <c r="Y695" s="60"/>
      <c r="Z695" s="60"/>
      <c r="AA695" s="12">
        <v>100000000</v>
      </c>
    </row>
    <row r="696" spans="3:27">
      <c r="C696" s="64" t="s">
        <v>34</v>
      </c>
      <c r="D696" s="60"/>
      <c r="E696" s="60"/>
      <c r="F696" s="60"/>
      <c r="G696" s="60"/>
      <c r="H696" s="60"/>
      <c r="I696" s="60"/>
      <c r="J696" s="60"/>
      <c r="K696" s="60"/>
      <c r="L696" s="6" t="s">
        <v>19</v>
      </c>
      <c r="M696" s="6" t="s">
        <v>19</v>
      </c>
      <c r="N696" s="6" t="s">
        <v>19</v>
      </c>
      <c r="O696" s="64" t="s">
        <v>19</v>
      </c>
      <c r="P696" s="60"/>
      <c r="Q696" s="65" t="s">
        <v>19</v>
      </c>
      <c r="R696" s="62"/>
      <c r="S696" s="62"/>
      <c r="T696" s="62"/>
      <c r="U696" s="62"/>
      <c r="V696" s="62"/>
      <c r="W696" s="62"/>
      <c r="X696" s="64" t="s">
        <v>19</v>
      </c>
      <c r="Y696" s="60"/>
      <c r="Z696" s="60"/>
      <c r="AA696" s="13" t="s">
        <v>19</v>
      </c>
    </row>
    <row r="697" spans="3:27" ht="44.25" customHeight="1">
      <c r="C697" s="59" t="s">
        <v>233</v>
      </c>
      <c r="D697" s="60"/>
      <c r="E697" s="60"/>
      <c r="F697" s="60"/>
      <c r="G697" s="60"/>
      <c r="H697" s="60"/>
      <c r="I697" s="60"/>
      <c r="J697" s="60"/>
      <c r="K697" s="60"/>
      <c r="L697" s="7" t="s">
        <v>19</v>
      </c>
      <c r="M697" s="7" t="s">
        <v>19</v>
      </c>
      <c r="N697" s="7" t="s">
        <v>19</v>
      </c>
      <c r="O697" s="59" t="s">
        <v>234</v>
      </c>
      <c r="P697" s="60"/>
      <c r="Q697" s="61" t="s">
        <v>308</v>
      </c>
      <c r="R697" s="62"/>
      <c r="S697" s="62"/>
      <c r="T697" s="62"/>
      <c r="U697" s="62"/>
      <c r="V697" s="62"/>
      <c r="W697" s="62"/>
      <c r="X697" s="59" t="s">
        <v>19</v>
      </c>
      <c r="Y697" s="60"/>
      <c r="Z697" s="60"/>
      <c r="AA697" s="14">
        <v>100000000</v>
      </c>
    </row>
    <row r="698" spans="3:27" s="31" customFormat="1">
      <c r="C698" s="56" t="s">
        <v>553</v>
      </c>
      <c r="D698" s="45"/>
      <c r="E698" s="45"/>
      <c r="F698" s="45"/>
      <c r="G698" s="45"/>
      <c r="H698" s="45"/>
      <c r="I698" s="45"/>
      <c r="J698" s="45"/>
      <c r="K698" s="45"/>
      <c r="L698" s="32"/>
      <c r="M698" s="32"/>
      <c r="N698" s="32"/>
      <c r="O698" s="56" t="s">
        <v>554</v>
      </c>
      <c r="P698" s="45"/>
      <c r="Q698" s="57"/>
      <c r="R698" s="47"/>
      <c r="S698" s="47"/>
      <c r="T698" s="47"/>
      <c r="U698" s="47"/>
      <c r="V698" s="47"/>
      <c r="W698" s="47"/>
      <c r="X698" s="58"/>
      <c r="Y698" s="49"/>
      <c r="Z698" s="49"/>
      <c r="AA698" s="39">
        <f>SUM(AA699)</f>
        <v>236589855</v>
      </c>
    </row>
    <row r="699" spans="3:27" s="31" customFormat="1" ht="28.5" customHeight="1">
      <c r="C699" s="44" t="s">
        <v>555</v>
      </c>
      <c r="D699" s="45"/>
      <c r="E699" s="45"/>
      <c r="F699" s="45"/>
      <c r="G699" s="45"/>
      <c r="H699" s="45"/>
      <c r="I699" s="45"/>
      <c r="J699" s="45"/>
      <c r="K699" s="45"/>
      <c r="L699" s="33">
        <v>1111</v>
      </c>
      <c r="M699" s="33">
        <v>1320</v>
      </c>
      <c r="N699" s="33">
        <v>200</v>
      </c>
      <c r="O699" s="44" t="s">
        <v>556</v>
      </c>
      <c r="P699" s="45"/>
      <c r="Q699" s="46"/>
      <c r="R699" s="47"/>
      <c r="S699" s="47"/>
      <c r="T699" s="47"/>
      <c r="U699" s="47"/>
      <c r="V699" s="47"/>
      <c r="W699" s="47"/>
      <c r="X699" s="48"/>
      <c r="Y699" s="49"/>
      <c r="Z699" s="49"/>
      <c r="AA699" s="34">
        <f>SUM(AA701)</f>
        <v>236589855</v>
      </c>
    </row>
    <row r="700" spans="3:27" s="31" customFormat="1">
      <c r="C700" s="50" t="s">
        <v>34</v>
      </c>
      <c r="D700" s="45"/>
      <c r="E700" s="45"/>
      <c r="F700" s="45"/>
      <c r="G700" s="45"/>
      <c r="H700" s="45"/>
      <c r="I700" s="45"/>
      <c r="J700" s="45"/>
      <c r="K700" s="45"/>
      <c r="L700" s="35"/>
      <c r="M700" s="35"/>
      <c r="N700" s="35"/>
      <c r="O700" s="50"/>
      <c r="P700" s="45"/>
      <c r="Q700" s="51"/>
      <c r="R700" s="47"/>
      <c r="S700" s="47"/>
      <c r="T700" s="47"/>
      <c r="U700" s="47"/>
      <c r="V700" s="47"/>
      <c r="W700" s="47"/>
      <c r="X700" s="52"/>
      <c r="Y700" s="49"/>
      <c r="Z700" s="49"/>
      <c r="AA700" s="36"/>
    </row>
    <row r="701" spans="3:27" s="31" customFormat="1" ht="44.45" customHeight="1">
      <c r="C701" s="53" t="s">
        <v>549</v>
      </c>
      <c r="D701" s="45"/>
      <c r="E701" s="45"/>
      <c r="F701" s="45"/>
      <c r="G701" s="45"/>
      <c r="H701" s="45"/>
      <c r="I701" s="45"/>
      <c r="J701" s="45"/>
      <c r="K701" s="45"/>
      <c r="L701" s="37"/>
      <c r="M701" s="37"/>
      <c r="N701" s="37"/>
      <c r="O701" s="53"/>
      <c r="P701" s="45"/>
      <c r="Q701" s="54" t="s">
        <v>557</v>
      </c>
      <c r="R701" s="47"/>
      <c r="S701" s="47"/>
      <c r="T701" s="47"/>
      <c r="U701" s="47"/>
      <c r="V701" s="47"/>
      <c r="W701" s="47"/>
      <c r="X701" s="55"/>
      <c r="Y701" s="49"/>
      <c r="Z701" s="49"/>
      <c r="AA701" s="38">
        <v>236589855</v>
      </c>
    </row>
    <row r="702" spans="3:27" ht="33.75" customHeight="1">
      <c r="C702" s="76" t="s">
        <v>203</v>
      </c>
      <c r="D702" s="60"/>
      <c r="E702" s="60"/>
      <c r="F702" s="60"/>
      <c r="G702" s="60"/>
      <c r="H702" s="60"/>
      <c r="I702" s="60"/>
      <c r="J702" s="60"/>
      <c r="K702" s="60"/>
      <c r="L702" s="3" t="s">
        <v>19</v>
      </c>
      <c r="M702" s="3" t="s">
        <v>19</v>
      </c>
      <c r="N702" s="3" t="s">
        <v>19</v>
      </c>
      <c r="O702" s="76" t="s">
        <v>19</v>
      </c>
      <c r="P702" s="60"/>
      <c r="Q702" s="77" t="s">
        <v>19</v>
      </c>
      <c r="R702" s="62"/>
      <c r="S702" s="62"/>
      <c r="T702" s="62"/>
      <c r="U702" s="62"/>
      <c r="V702" s="62"/>
      <c r="W702" s="62"/>
      <c r="X702" s="78">
        <f>SUM(AA703,AA707,AA732,AA757,AA767)</f>
        <v>708804094</v>
      </c>
      <c r="Y702" s="60"/>
      <c r="Z702" s="60"/>
      <c r="AA702" s="10" t="s">
        <v>19</v>
      </c>
    </row>
    <row r="703" spans="3:27" s="31" customFormat="1">
      <c r="C703" s="56" t="s">
        <v>548</v>
      </c>
      <c r="D703" s="56"/>
      <c r="E703" s="56"/>
      <c r="F703" s="56"/>
      <c r="G703" s="56"/>
      <c r="H703" s="56"/>
      <c r="I703" s="56"/>
      <c r="J703" s="56"/>
      <c r="K703" s="56"/>
      <c r="L703" s="32"/>
      <c r="M703" s="32"/>
      <c r="N703" s="32"/>
      <c r="O703" s="56" t="s">
        <v>549</v>
      </c>
      <c r="P703" s="56"/>
      <c r="Q703" s="57"/>
      <c r="R703" s="57"/>
      <c r="S703" s="57"/>
      <c r="T703" s="57"/>
      <c r="U703" s="57"/>
      <c r="V703" s="57"/>
      <c r="W703" s="57"/>
      <c r="X703" s="58"/>
      <c r="Y703" s="58"/>
      <c r="Z703" s="58"/>
      <c r="AA703" s="39">
        <f>SUM(AA704)</f>
        <v>542944399</v>
      </c>
    </row>
    <row r="704" spans="3:27" s="31" customFormat="1" ht="28.5" customHeight="1">
      <c r="C704" s="44" t="s">
        <v>550</v>
      </c>
      <c r="D704" s="44"/>
      <c r="E704" s="44"/>
      <c r="F704" s="44"/>
      <c r="G704" s="44"/>
      <c r="H704" s="44"/>
      <c r="I704" s="44"/>
      <c r="J704" s="44"/>
      <c r="K704" s="44"/>
      <c r="L704" s="33">
        <v>1111</v>
      </c>
      <c r="M704" s="33">
        <v>1320</v>
      </c>
      <c r="N704" s="33">
        <v>200</v>
      </c>
      <c r="O704" s="44" t="s">
        <v>551</v>
      </c>
      <c r="P704" s="44"/>
      <c r="Q704" s="46"/>
      <c r="R704" s="46"/>
      <c r="S704" s="46"/>
      <c r="T704" s="46"/>
      <c r="U704" s="46"/>
      <c r="V704" s="46"/>
      <c r="W704" s="46"/>
      <c r="X704" s="48"/>
      <c r="Y704" s="48"/>
      <c r="Z704" s="48"/>
      <c r="AA704" s="34">
        <f>SUM(AA706)</f>
        <v>542944399</v>
      </c>
    </row>
    <row r="705" spans="3:27" s="31" customFormat="1" ht="15" customHeight="1">
      <c r="C705" s="50" t="s">
        <v>34</v>
      </c>
      <c r="D705" s="50"/>
      <c r="E705" s="50"/>
      <c r="F705" s="50"/>
      <c r="G705" s="50"/>
      <c r="H705" s="50"/>
      <c r="I705" s="50"/>
      <c r="J705" s="50"/>
      <c r="K705" s="50"/>
      <c r="L705" s="35"/>
      <c r="M705" s="35"/>
      <c r="N705" s="35"/>
      <c r="O705" s="50"/>
      <c r="P705" s="50"/>
      <c r="Q705" s="51"/>
      <c r="R705" s="51"/>
      <c r="S705" s="51"/>
      <c r="T705" s="51"/>
      <c r="U705" s="51"/>
      <c r="V705" s="51"/>
      <c r="W705" s="51"/>
      <c r="X705" s="52"/>
      <c r="Y705" s="52"/>
      <c r="Z705" s="52"/>
      <c r="AA705" s="36"/>
    </row>
    <row r="706" spans="3:27" s="31" customFormat="1" ht="44.45" customHeight="1">
      <c r="C706" s="53" t="s">
        <v>549</v>
      </c>
      <c r="D706" s="53"/>
      <c r="E706" s="53"/>
      <c r="F706" s="53"/>
      <c r="G706" s="53"/>
      <c r="H706" s="53"/>
      <c r="I706" s="53"/>
      <c r="J706" s="53"/>
      <c r="K706" s="53"/>
      <c r="L706" s="37"/>
      <c r="M706" s="37"/>
      <c r="N706" s="37"/>
      <c r="O706" s="53"/>
      <c r="P706" s="53"/>
      <c r="Q706" s="54" t="s">
        <v>557</v>
      </c>
      <c r="R706" s="54"/>
      <c r="S706" s="54"/>
      <c r="T706" s="54"/>
      <c r="U706" s="54"/>
      <c r="V706" s="54"/>
      <c r="W706" s="54"/>
      <c r="X706" s="55"/>
      <c r="Y706" s="55"/>
      <c r="Z706" s="55"/>
      <c r="AA706" s="38">
        <v>542944399</v>
      </c>
    </row>
    <row r="707" spans="3:27">
      <c r="C707" s="66" t="s">
        <v>30</v>
      </c>
      <c r="D707" s="60"/>
      <c r="E707" s="60"/>
      <c r="F707" s="60"/>
      <c r="G707" s="60"/>
      <c r="H707" s="60"/>
      <c r="I707" s="60"/>
      <c r="J707" s="60"/>
      <c r="K707" s="60"/>
      <c r="L707" s="4" t="s">
        <v>19</v>
      </c>
      <c r="M707" s="4" t="s">
        <v>19</v>
      </c>
      <c r="N707" s="4" t="s">
        <v>19</v>
      </c>
      <c r="O707" s="66" t="s">
        <v>31</v>
      </c>
      <c r="P707" s="60"/>
      <c r="Q707" s="67" t="s">
        <v>19</v>
      </c>
      <c r="R707" s="62"/>
      <c r="S707" s="62"/>
      <c r="T707" s="62"/>
      <c r="U707" s="62"/>
      <c r="V707" s="62"/>
      <c r="W707" s="62"/>
      <c r="X707" s="66" t="s">
        <v>19</v>
      </c>
      <c r="Y707" s="60"/>
      <c r="Z707" s="60"/>
      <c r="AA707" s="11">
        <v>105935400</v>
      </c>
    </row>
    <row r="708" spans="3:27">
      <c r="C708" s="68" t="s">
        <v>306</v>
      </c>
      <c r="D708" s="60"/>
      <c r="E708" s="60"/>
      <c r="F708" s="60"/>
      <c r="G708" s="60"/>
      <c r="H708" s="60"/>
      <c r="I708" s="60"/>
      <c r="J708" s="60"/>
      <c r="K708" s="60"/>
      <c r="L708" s="5">
        <v>1120</v>
      </c>
      <c r="M708" s="5">
        <v>1320</v>
      </c>
      <c r="N708" s="5"/>
      <c r="O708" s="68" t="s">
        <v>307</v>
      </c>
      <c r="P708" s="60"/>
      <c r="Q708" s="69" t="s">
        <v>19</v>
      </c>
      <c r="R708" s="62"/>
      <c r="S708" s="62"/>
      <c r="T708" s="62"/>
      <c r="U708" s="62"/>
      <c r="V708" s="62"/>
      <c r="W708" s="62"/>
      <c r="X708" s="68" t="s">
        <v>19</v>
      </c>
      <c r="Y708" s="60"/>
      <c r="Z708" s="60"/>
      <c r="AA708" s="12">
        <v>100000000</v>
      </c>
    </row>
    <row r="709" spans="3:27">
      <c r="C709" s="64" t="s">
        <v>34</v>
      </c>
      <c r="D709" s="60"/>
      <c r="E709" s="60"/>
      <c r="F709" s="60"/>
      <c r="G709" s="60"/>
      <c r="H709" s="60"/>
      <c r="I709" s="60"/>
      <c r="J709" s="60"/>
      <c r="K709" s="60"/>
      <c r="L709" s="6" t="s">
        <v>19</v>
      </c>
      <c r="M709" s="6" t="s">
        <v>19</v>
      </c>
      <c r="N709" s="6" t="s">
        <v>19</v>
      </c>
      <c r="O709" s="64" t="s">
        <v>19</v>
      </c>
      <c r="P709" s="60"/>
      <c r="Q709" s="65" t="s">
        <v>19</v>
      </c>
      <c r="R709" s="62"/>
      <c r="S709" s="62"/>
      <c r="T709" s="62"/>
      <c r="U709" s="62"/>
      <c r="V709" s="62"/>
      <c r="W709" s="62"/>
      <c r="X709" s="64" t="s">
        <v>19</v>
      </c>
      <c r="Y709" s="60"/>
      <c r="Z709" s="60"/>
      <c r="AA709" s="13" t="s">
        <v>19</v>
      </c>
    </row>
    <row r="710" spans="3:27" ht="33.75" customHeight="1">
      <c r="C710" s="59" t="s">
        <v>233</v>
      </c>
      <c r="D710" s="60"/>
      <c r="E710" s="60"/>
      <c r="F710" s="60"/>
      <c r="G710" s="60"/>
      <c r="H710" s="60"/>
      <c r="I710" s="60"/>
      <c r="J710" s="60"/>
      <c r="K710" s="60"/>
      <c r="L710" s="7" t="s">
        <v>19</v>
      </c>
      <c r="M710" s="7" t="s">
        <v>19</v>
      </c>
      <c r="N710" s="7" t="s">
        <v>19</v>
      </c>
      <c r="O710" s="59" t="s">
        <v>234</v>
      </c>
      <c r="P710" s="60"/>
      <c r="Q710" s="61" t="s">
        <v>308</v>
      </c>
      <c r="R710" s="62"/>
      <c r="S710" s="62"/>
      <c r="T710" s="62"/>
      <c r="U710" s="62"/>
      <c r="V710" s="62"/>
      <c r="W710" s="62"/>
      <c r="X710" s="59" t="s">
        <v>19</v>
      </c>
      <c r="Y710" s="60"/>
      <c r="Z710" s="60"/>
      <c r="AA710" s="14">
        <v>100000000</v>
      </c>
    </row>
    <row r="711" spans="3:27" ht="30.75" customHeight="1">
      <c r="C711" s="68" t="s">
        <v>237</v>
      </c>
      <c r="D711" s="60"/>
      <c r="E711" s="60"/>
      <c r="F711" s="60"/>
      <c r="G711" s="60"/>
      <c r="H711" s="60"/>
      <c r="I711" s="60"/>
      <c r="J711" s="60"/>
      <c r="K711" s="60"/>
      <c r="L711" s="5">
        <v>1120</v>
      </c>
      <c r="M711" s="5">
        <v>1320</v>
      </c>
      <c r="N711" s="5"/>
      <c r="O711" s="68" t="s">
        <v>238</v>
      </c>
      <c r="P711" s="60"/>
      <c r="Q711" s="69" t="s">
        <v>19</v>
      </c>
      <c r="R711" s="62"/>
      <c r="S711" s="62"/>
      <c r="T711" s="62"/>
      <c r="U711" s="62"/>
      <c r="V711" s="62"/>
      <c r="W711" s="62"/>
      <c r="X711" s="68" t="s">
        <v>19</v>
      </c>
      <c r="Y711" s="60"/>
      <c r="Z711" s="60"/>
      <c r="AA711" s="12">
        <v>50400</v>
      </c>
    </row>
    <row r="712" spans="3:27">
      <c r="C712" s="64" t="s">
        <v>34</v>
      </c>
      <c r="D712" s="60"/>
      <c r="E712" s="60"/>
      <c r="F712" s="60"/>
      <c r="G712" s="60"/>
      <c r="H712" s="60"/>
      <c r="I712" s="60"/>
      <c r="J712" s="60"/>
      <c r="K712" s="60"/>
      <c r="L712" s="6" t="s">
        <v>19</v>
      </c>
      <c r="M712" s="6" t="s">
        <v>19</v>
      </c>
      <c r="N712" s="6" t="s">
        <v>19</v>
      </c>
      <c r="O712" s="64" t="s">
        <v>19</v>
      </c>
      <c r="P712" s="60"/>
      <c r="Q712" s="65" t="s">
        <v>19</v>
      </c>
      <c r="R712" s="62"/>
      <c r="S712" s="62"/>
      <c r="T712" s="62"/>
      <c r="U712" s="62"/>
      <c r="V712" s="62"/>
      <c r="W712" s="62"/>
      <c r="X712" s="64" t="s">
        <v>19</v>
      </c>
      <c r="Y712" s="60"/>
      <c r="Z712" s="60"/>
      <c r="AA712" s="13" t="s">
        <v>19</v>
      </c>
    </row>
    <row r="713" spans="3:27" ht="40.5" customHeight="1">
      <c r="C713" s="59" t="s">
        <v>309</v>
      </c>
      <c r="D713" s="60"/>
      <c r="E713" s="60"/>
      <c r="F713" s="60"/>
      <c r="G713" s="60"/>
      <c r="H713" s="60"/>
      <c r="I713" s="60"/>
      <c r="J713" s="60"/>
      <c r="K713" s="60"/>
      <c r="L713" s="7" t="s">
        <v>19</v>
      </c>
      <c r="M713" s="7" t="s">
        <v>19</v>
      </c>
      <c r="N713" s="7" t="s">
        <v>19</v>
      </c>
      <c r="O713" s="59" t="s">
        <v>207</v>
      </c>
      <c r="P713" s="60"/>
      <c r="Q713" s="61" t="s">
        <v>531</v>
      </c>
      <c r="R713" s="62"/>
      <c r="S713" s="62"/>
      <c r="T713" s="62"/>
      <c r="U713" s="62"/>
      <c r="V713" s="62"/>
      <c r="W713" s="62"/>
      <c r="X713" s="59" t="s">
        <v>19</v>
      </c>
      <c r="Y713" s="60"/>
      <c r="Z713" s="60"/>
      <c r="AA713" s="14">
        <v>50400</v>
      </c>
    </row>
    <row r="714" spans="3:27">
      <c r="C714" s="68" t="s">
        <v>310</v>
      </c>
      <c r="D714" s="60"/>
      <c r="E714" s="60"/>
      <c r="F714" s="60"/>
      <c r="G714" s="60"/>
      <c r="H714" s="60"/>
      <c r="I714" s="60"/>
      <c r="J714" s="60"/>
      <c r="K714" s="60"/>
      <c r="L714" s="5">
        <v>1120</v>
      </c>
      <c r="M714" s="5">
        <v>1320</v>
      </c>
      <c r="N714" s="5" t="s">
        <v>62</v>
      </c>
      <c r="O714" s="68" t="s">
        <v>311</v>
      </c>
      <c r="P714" s="60"/>
      <c r="Q714" s="69" t="s">
        <v>19</v>
      </c>
      <c r="R714" s="62"/>
      <c r="S714" s="62"/>
      <c r="T714" s="62"/>
      <c r="U714" s="62"/>
      <c r="V714" s="62"/>
      <c r="W714" s="62"/>
      <c r="X714" s="68" t="s">
        <v>19</v>
      </c>
      <c r="Y714" s="60"/>
      <c r="Z714" s="60"/>
      <c r="AA714" s="12">
        <v>260000</v>
      </c>
    </row>
    <row r="715" spans="3:27">
      <c r="C715" s="64" t="s">
        <v>34</v>
      </c>
      <c r="D715" s="60"/>
      <c r="E715" s="60"/>
      <c r="F715" s="60"/>
      <c r="G715" s="60"/>
      <c r="H715" s="60"/>
      <c r="I715" s="60"/>
      <c r="J715" s="60"/>
      <c r="K715" s="60"/>
      <c r="L715" s="6" t="s">
        <v>19</v>
      </c>
      <c r="M715" s="6" t="s">
        <v>19</v>
      </c>
      <c r="N715" s="6" t="s">
        <v>19</v>
      </c>
      <c r="O715" s="64" t="s">
        <v>19</v>
      </c>
      <c r="P715" s="60"/>
      <c r="Q715" s="65" t="s">
        <v>19</v>
      </c>
      <c r="R715" s="62"/>
      <c r="S715" s="62"/>
      <c r="T715" s="62"/>
      <c r="U715" s="62"/>
      <c r="V715" s="62"/>
      <c r="W715" s="62"/>
      <c r="X715" s="64" t="s">
        <v>19</v>
      </c>
      <c r="Y715" s="60"/>
      <c r="Z715" s="60"/>
      <c r="AA715" s="13" t="s">
        <v>19</v>
      </c>
    </row>
    <row r="716" spans="3:27" ht="41.25" customHeight="1">
      <c r="C716" s="59" t="s">
        <v>309</v>
      </c>
      <c r="D716" s="60"/>
      <c r="E716" s="60"/>
      <c r="F716" s="60"/>
      <c r="G716" s="60"/>
      <c r="H716" s="60"/>
      <c r="I716" s="60"/>
      <c r="J716" s="60"/>
      <c r="K716" s="60"/>
      <c r="L716" s="7" t="s">
        <v>19</v>
      </c>
      <c r="M716" s="7" t="s">
        <v>19</v>
      </c>
      <c r="N716" s="7" t="s">
        <v>19</v>
      </c>
      <c r="O716" s="59" t="s">
        <v>207</v>
      </c>
      <c r="P716" s="60"/>
      <c r="Q716" s="61" t="s">
        <v>532</v>
      </c>
      <c r="R716" s="62"/>
      <c r="S716" s="62"/>
      <c r="T716" s="62"/>
      <c r="U716" s="62"/>
      <c r="V716" s="62"/>
      <c r="W716" s="62"/>
      <c r="X716" s="59" t="s">
        <v>19</v>
      </c>
      <c r="Y716" s="60"/>
      <c r="Z716" s="60"/>
      <c r="AA716" s="14">
        <v>260000</v>
      </c>
    </row>
    <row r="717" spans="3:27">
      <c r="C717" s="68" t="s">
        <v>51</v>
      </c>
      <c r="D717" s="60"/>
      <c r="E717" s="60"/>
      <c r="F717" s="60"/>
      <c r="G717" s="60"/>
      <c r="H717" s="60"/>
      <c r="I717" s="60"/>
      <c r="J717" s="60"/>
      <c r="K717" s="60"/>
      <c r="L717" s="5">
        <v>1120</v>
      </c>
      <c r="M717" s="5">
        <v>1320</v>
      </c>
      <c r="N717" s="5"/>
      <c r="O717" s="68" t="s">
        <v>52</v>
      </c>
      <c r="P717" s="60"/>
      <c r="Q717" s="69" t="s">
        <v>19</v>
      </c>
      <c r="R717" s="62"/>
      <c r="S717" s="62"/>
      <c r="T717" s="62"/>
      <c r="U717" s="62"/>
      <c r="V717" s="62"/>
      <c r="W717" s="62"/>
      <c r="X717" s="68" t="s">
        <v>19</v>
      </c>
      <c r="Y717" s="60"/>
      <c r="Z717" s="60"/>
      <c r="AA717" s="12">
        <v>4250000</v>
      </c>
    </row>
    <row r="718" spans="3:27">
      <c r="C718" s="64" t="s">
        <v>34</v>
      </c>
      <c r="D718" s="60"/>
      <c r="E718" s="60"/>
      <c r="F718" s="60"/>
      <c r="G718" s="60"/>
      <c r="H718" s="60"/>
      <c r="I718" s="60"/>
      <c r="J718" s="60"/>
      <c r="K718" s="60"/>
      <c r="L718" s="6" t="s">
        <v>19</v>
      </c>
      <c r="M718" s="6" t="s">
        <v>19</v>
      </c>
      <c r="N718" s="6" t="s">
        <v>19</v>
      </c>
      <c r="O718" s="64" t="s">
        <v>19</v>
      </c>
      <c r="P718" s="60"/>
      <c r="Q718" s="65" t="s">
        <v>19</v>
      </c>
      <c r="R718" s="62"/>
      <c r="S718" s="62"/>
      <c r="T718" s="62"/>
      <c r="U718" s="62"/>
      <c r="V718" s="62"/>
      <c r="W718" s="62"/>
      <c r="X718" s="64" t="s">
        <v>19</v>
      </c>
      <c r="Y718" s="60"/>
      <c r="Z718" s="60"/>
      <c r="AA718" s="13" t="s">
        <v>19</v>
      </c>
    </row>
    <row r="719" spans="3:27" ht="45.75" customHeight="1">
      <c r="C719" s="59" t="s">
        <v>309</v>
      </c>
      <c r="D719" s="60"/>
      <c r="E719" s="60"/>
      <c r="F719" s="60"/>
      <c r="G719" s="60"/>
      <c r="H719" s="60"/>
      <c r="I719" s="60"/>
      <c r="J719" s="60"/>
      <c r="K719" s="60"/>
      <c r="L719" s="7" t="s">
        <v>19</v>
      </c>
      <c r="M719" s="7" t="s">
        <v>19</v>
      </c>
      <c r="N719" s="7" t="s">
        <v>19</v>
      </c>
      <c r="O719" s="59" t="s">
        <v>207</v>
      </c>
      <c r="P719" s="60"/>
      <c r="Q719" s="61" t="s">
        <v>533</v>
      </c>
      <c r="R719" s="62"/>
      <c r="S719" s="62"/>
      <c r="T719" s="62"/>
      <c r="U719" s="62"/>
      <c r="V719" s="62"/>
      <c r="W719" s="62"/>
      <c r="X719" s="59" t="s">
        <v>19</v>
      </c>
      <c r="Y719" s="60"/>
      <c r="Z719" s="60"/>
      <c r="AA719" s="14">
        <v>4250000</v>
      </c>
    </row>
    <row r="720" spans="3:27" ht="30.75" customHeight="1">
      <c r="C720" s="68" t="s">
        <v>78</v>
      </c>
      <c r="D720" s="60"/>
      <c r="E720" s="60"/>
      <c r="F720" s="60"/>
      <c r="G720" s="60"/>
      <c r="H720" s="60"/>
      <c r="I720" s="60"/>
      <c r="J720" s="60"/>
      <c r="K720" s="60"/>
      <c r="L720" s="5">
        <v>1120</v>
      </c>
      <c r="M720" s="5">
        <v>1320</v>
      </c>
      <c r="N720" s="5"/>
      <c r="O720" s="68" t="s">
        <v>79</v>
      </c>
      <c r="P720" s="60"/>
      <c r="Q720" s="69" t="s">
        <v>19</v>
      </c>
      <c r="R720" s="62"/>
      <c r="S720" s="62"/>
      <c r="T720" s="62"/>
      <c r="U720" s="62"/>
      <c r="V720" s="62"/>
      <c r="W720" s="62"/>
      <c r="X720" s="68" t="s">
        <v>19</v>
      </c>
      <c r="Y720" s="60"/>
      <c r="Z720" s="60"/>
      <c r="AA720" s="12">
        <v>1200000</v>
      </c>
    </row>
    <row r="721" spans="3:27">
      <c r="C721" s="64" t="s">
        <v>34</v>
      </c>
      <c r="D721" s="60"/>
      <c r="E721" s="60"/>
      <c r="F721" s="60"/>
      <c r="G721" s="60"/>
      <c r="H721" s="60"/>
      <c r="I721" s="60"/>
      <c r="J721" s="60"/>
      <c r="K721" s="60"/>
      <c r="L721" s="6" t="s">
        <v>19</v>
      </c>
      <c r="M721" s="6" t="s">
        <v>19</v>
      </c>
      <c r="N721" s="6" t="s">
        <v>19</v>
      </c>
      <c r="O721" s="64" t="s">
        <v>19</v>
      </c>
      <c r="P721" s="60"/>
      <c r="Q721" s="65" t="s">
        <v>19</v>
      </c>
      <c r="R721" s="62"/>
      <c r="S721" s="62"/>
      <c r="T721" s="62"/>
      <c r="U721" s="62"/>
      <c r="V721" s="62"/>
      <c r="W721" s="62"/>
      <c r="X721" s="64" t="s">
        <v>19</v>
      </c>
      <c r="Y721" s="60"/>
      <c r="Z721" s="60"/>
      <c r="AA721" s="13" t="s">
        <v>19</v>
      </c>
    </row>
    <row r="722" spans="3:27" ht="39" customHeight="1">
      <c r="C722" s="59" t="s">
        <v>309</v>
      </c>
      <c r="D722" s="60"/>
      <c r="E722" s="60"/>
      <c r="F722" s="60"/>
      <c r="G722" s="60"/>
      <c r="H722" s="60"/>
      <c r="I722" s="60"/>
      <c r="J722" s="60"/>
      <c r="K722" s="60"/>
      <c r="L722" s="7" t="s">
        <v>19</v>
      </c>
      <c r="M722" s="7" t="s">
        <v>19</v>
      </c>
      <c r="N722" s="7" t="s">
        <v>19</v>
      </c>
      <c r="O722" s="59" t="s">
        <v>207</v>
      </c>
      <c r="P722" s="60"/>
      <c r="Q722" s="61" t="s">
        <v>534</v>
      </c>
      <c r="R722" s="62"/>
      <c r="S722" s="62"/>
      <c r="T722" s="62"/>
      <c r="U722" s="62"/>
      <c r="V722" s="62"/>
      <c r="W722" s="62"/>
      <c r="X722" s="59" t="s">
        <v>19</v>
      </c>
      <c r="Y722" s="60"/>
      <c r="Z722" s="60"/>
      <c r="AA722" s="14">
        <v>1200000</v>
      </c>
    </row>
    <row r="723" spans="3:27" ht="31.5" customHeight="1">
      <c r="C723" s="68" t="s">
        <v>155</v>
      </c>
      <c r="D723" s="60"/>
      <c r="E723" s="60"/>
      <c r="F723" s="60"/>
      <c r="G723" s="60"/>
      <c r="H723" s="60"/>
      <c r="I723" s="60"/>
      <c r="J723" s="60"/>
      <c r="K723" s="60"/>
      <c r="L723" s="5">
        <v>1120</v>
      </c>
      <c r="M723" s="5">
        <v>1320</v>
      </c>
      <c r="N723" s="5"/>
      <c r="O723" s="68" t="s">
        <v>156</v>
      </c>
      <c r="P723" s="60"/>
      <c r="Q723" s="69" t="s">
        <v>19</v>
      </c>
      <c r="R723" s="62"/>
      <c r="S723" s="62"/>
      <c r="T723" s="62"/>
      <c r="U723" s="62"/>
      <c r="V723" s="62"/>
      <c r="W723" s="62"/>
      <c r="X723" s="68" t="s">
        <v>19</v>
      </c>
      <c r="Y723" s="60"/>
      <c r="Z723" s="60"/>
      <c r="AA723" s="12">
        <v>100000</v>
      </c>
    </row>
    <row r="724" spans="3:27">
      <c r="C724" s="64" t="s">
        <v>34</v>
      </c>
      <c r="D724" s="60"/>
      <c r="E724" s="60"/>
      <c r="F724" s="60"/>
      <c r="G724" s="60"/>
      <c r="H724" s="60"/>
      <c r="I724" s="60"/>
      <c r="J724" s="60"/>
      <c r="K724" s="60"/>
      <c r="L724" s="6" t="s">
        <v>19</v>
      </c>
      <c r="M724" s="6" t="s">
        <v>19</v>
      </c>
      <c r="N724" s="6" t="s">
        <v>19</v>
      </c>
      <c r="O724" s="64" t="s">
        <v>19</v>
      </c>
      <c r="P724" s="60"/>
      <c r="Q724" s="65" t="s">
        <v>19</v>
      </c>
      <c r="R724" s="62"/>
      <c r="S724" s="62"/>
      <c r="T724" s="62"/>
      <c r="U724" s="62"/>
      <c r="V724" s="62"/>
      <c r="W724" s="62"/>
      <c r="X724" s="64" t="s">
        <v>19</v>
      </c>
      <c r="Y724" s="60"/>
      <c r="Z724" s="60"/>
      <c r="AA724" s="13" t="s">
        <v>19</v>
      </c>
    </row>
    <row r="725" spans="3:27" ht="36.75" customHeight="1">
      <c r="C725" s="59" t="s">
        <v>309</v>
      </c>
      <c r="D725" s="60"/>
      <c r="E725" s="60"/>
      <c r="F725" s="60"/>
      <c r="G725" s="60"/>
      <c r="H725" s="60"/>
      <c r="I725" s="60"/>
      <c r="J725" s="60"/>
      <c r="K725" s="60"/>
      <c r="L725" s="7" t="s">
        <v>19</v>
      </c>
      <c r="M725" s="7" t="s">
        <v>19</v>
      </c>
      <c r="N725" s="7" t="s">
        <v>19</v>
      </c>
      <c r="O725" s="59" t="s">
        <v>207</v>
      </c>
      <c r="P725" s="60"/>
      <c r="Q725" s="61" t="s">
        <v>535</v>
      </c>
      <c r="R725" s="62"/>
      <c r="S725" s="62"/>
      <c r="T725" s="62"/>
      <c r="U725" s="62"/>
      <c r="V725" s="62"/>
      <c r="W725" s="62"/>
      <c r="X725" s="59" t="s">
        <v>19</v>
      </c>
      <c r="Y725" s="60"/>
      <c r="Z725" s="60"/>
      <c r="AA725" s="14">
        <v>100000</v>
      </c>
    </row>
    <row r="726" spans="3:27" ht="28.5" customHeight="1">
      <c r="C726" s="68" t="s">
        <v>101</v>
      </c>
      <c r="D726" s="60"/>
      <c r="E726" s="60"/>
      <c r="F726" s="60"/>
      <c r="G726" s="60"/>
      <c r="H726" s="60"/>
      <c r="I726" s="60"/>
      <c r="J726" s="60"/>
      <c r="K726" s="60"/>
      <c r="L726" s="5">
        <v>1120</v>
      </c>
      <c r="M726" s="5">
        <v>1320</v>
      </c>
      <c r="N726" s="5"/>
      <c r="O726" s="68" t="s">
        <v>102</v>
      </c>
      <c r="P726" s="60"/>
      <c r="Q726" s="69" t="s">
        <v>19</v>
      </c>
      <c r="R726" s="62"/>
      <c r="S726" s="62"/>
      <c r="T726" s="62"/>
      <c r="U726" s="62"/>
      <c r="V726" s="62"/>
      <c r="W726" s="62"/>
      <c r="X726" s="68" t="s">
        <v>19</v>
      </c>
      <c r="Y726" s="60"/>
      <c r="Z726" s="60"/>
      <c r="AA726" s="12">
        <v>25000</v>
      </c>
    </row>
    <row r="727" spans="3:27">
      <c r="C727" s="64" t="s">
        <v>34</v>
      </c>
      <c r="D727" s="60"/>
      <c r="E727" s="60"/>
      <c r="F727" s="60"/>
      <c r="G727" s="60"/>
      <c r="H727" s="60"/>
      <c r="I727" s="60"/>
      <c r="J727" s="60"/>
      <c r="K727" s="60"/>
      <c r="L727" s="6" t="s">
        <v>19</v>
      </c>
      <c r="M727" s="6" t="s">
        <v>19</v>
      </c>
      <c r="N727" s="6" t="s">
        <v>19</v>
      </c>
      <c r="O727" s="64" t="s">
        <v>19</v>
      </c>
      <c r="P727" s="60"/>
      <c r="Q727" s="65" t="s">
        <v>19</v>
      </c>
      <c r="R727" s="62"/>
      <c r="S727" s="62"/>
      <c r="T727" s="62"/>
      <c r="U727" s="62"/>
      <c r="V727" s="62"/>
      <c r="W727" s="62"/>
      <c r="X727" s="64" t="s">
        <v>19</v>
      </c>
      <c r="Y727" s="60"/>
      <c r="Z727" s="60"/>
      <c r="AA727" s="13" t="s">
        <v>19</v>
      </c>
    </row>
    <row r="728" spans="3:27" ht="37.5" customHeight="1">
      <c r="C728" s="59" t="s">
        <v>309</v>
      </c>
      <c r="D728" s="60"/>
      <c r="E728" s="60"/>
      <c r="F728" s="60"/>
      <c r="G728" s="60"/>
      <c r="H728" s="60"/>
      <c r="I728" s="60"/>
      <c r="J728" s="60"/>
      <c r="K728" s="60"/>
      <c r="L728" s="7" t="s">
        <v>19</v>
      </c>
      <c r="M728" s="7" t="s">
        <v>19</v>
      </c>
      <c r="N728" s="7" t="s">
        <v>19</v>
      </c>
      <c r="O728" s="59" t="s">
        <v>207</v>
      </c>
      <c r="P728" s="60"/>
      <c r="Q728" s="61" t="s">
        <v>312</v>
      </c>
      <c r="R728" s="62"/>
      <c r="S728" s="62"/>
      <c r="T728" s="62"/>
      <c r="U728" s="62"/>
      <c r="V728" s="62"/>
      <c r="W728" s="62"/>
      <c r="X728" s="59" t="s">
        <v>19</v>
      </c>
      <c r="Y728" s="60"/>
      <c r="Z728" s="60"/>
      <c r="AA728" s="14">
        <v>25000</v>
      </c>
    </row>
    <row r="729" spans="3:27">
      <c r="C729" s="68" t="s">
        <v>292</v>
      </c>
      <c r="D729" s="60"/>
      <c r="E729" s="60"/>
      <c r="F729" s="60"/>
      <c r="G729" s="60"/>
      <c r="H729" s="60"/>
      <c r="I729" s="60"/>
      <c r="J729" s="60"/>
      <c r="K729" s="60"/>
      <c r="L729" s="5">
        <v>1120</v>
      </c>
      <c r="M729" s="5">
        <v>1320</v>
      </c>
      <c r="N729" s="5"/>
      <c r="O729" s="68" t="s">
        <v>293</v>
      </c>
      <c r="P729" s="60"/>
      <c r="Q729" s="69" t="s">
        <v>19</v>
      </c>
      <c r="R729" s="62"/>
      <c r="S729" s="62"/>
      <c r="T729" s="62"/>
      <c r="U729" s="62"/>
      <c r="V729" s="62"/>
      <c r="W729" s="62"/>
      <c r="X729" s="68" t="s">
        <v>19</v>
      </c>
      <c r="Y729" s="60"/>
      <c r="Z729" s="60"/>
      <c r="AA729" s="12">
        <v>50000</v>
      </c>
    </row>
    <row r="730" spans="3:27">
      <c r="C730" s="64" t="s">
        <v>34</v>
      </c>
      <c r="D730" s="60"/>
      <c r="E730" s="60"/>
      <c r="F730" s="60"/>
      <c r="G730" s="60"/>
      <c r="H730" s="60"/>
      <c r="I730" s="60"/>
      <c r="J730" s="60"/>
      <c r="K730" s="60"/>
      <c r="L730" s="6" t="s">
        <v>19</v>
      </c>
      <c r="M730" s="6" t="s">
        <v>19</v>
      </c>
      <c r="N730" s="6" t="s">
        <v>19</v>
      </c>
      <c r="O730" s="64" t="s">
        <v>19</v>
      </c>
      <c r="P730" s="60"/>
      <c r="Q730" s="65" t="s">
        <v>19</v>
      </c>
      <c r="R730" s="62"/>
      <c r="S730" s="62"/>
      <c r="T730" s="62"/>
      <c r="U730" s="62"/>
      <c r="V730" s="62"/>
      <c r="W730" s="62"/>
      <c r="X730" s="64" t="s">
        <v>19</v>
      </c>
      <c r="Y730" s="60"/>
      <c r="Z730" s="60"/>
      <c r="AA730" s="13" t="s">
        <v>19</v>
      </c>
    </row>
    <row r="731" spans="3:27" ht="42" customHeight="1">
      <c r="C731" s="59" t="s">
        <v>309</v>
      </c>
      <c r="D731" s="60"/>
      <c r="E731" s="60"/>
      <c r="F731" s="60"/>
      <c r="G731" s="60"/>
      <c r="H731" s="60"/>
      <c r="I731" s="60"/>
      <c r="J731" s="60"/>
      <c r="K731" s="60"/>
      <c r="L731" s="7" t="s">
        <v>19</v>
      </c>
      <c r="M731" s="7" t="s">
        <v>19</v>
      </c>
      <c r="N731" s="7" t="s">
        <v>19</v>
      </c>
      <c r="O731" s="59" t="s">
        <v>207</v>
      </c>
      <c r="P731" s="60"/>
      <c r="Q731" s="61" t="s">
        <v>536</v>
      </c>
      <c r="R731" s="62"/>
      <c r="S731" s="62"/>
      <c r="T731" s="62"/>
      <c r="U731" s="62"/>
      <c r="V731" s="62"/>
      <c r="W731" s="62"/>
      <c r="X731" s="59" t="s">
        <v>19</v>
      </c>
      <c r="Y731" s="60"/>
      <c r="Z731" s="60"/>
      <c r="AA731" s="14">
        <v>50000</v>
      </c>
    </row>
    <row r="732" spans="3:27">
      <c r="C732" s="66" t="s">
        <v>103</v>
      </c>
      <c r="D732" s="60"/>
      <c r="E732" s="60"/>
      <c r="F732" s="60"/>
      <c r="G732" s="60"/>
      <c r="H732" s="60"/>
      <c r="I732" s="60"/>
      <c r="J732" s="60"/>
      <c r="K732" s="60"/>
      <c r="L732" s="4" t="s">
        <v>19</v>
      </c>
      <c r="M732" s="4" t="s">
        <v>19</v>
      </c>
      <c r="N732" s="4" t="s">
        <v>19</v>
      </c>
      <c r="O732" s="66" t="s">
        <v>104</v>
      </c>
      <c r="P732" s="60"/>
      <c r="Q732" s="67" t="s">
        <v>19</v>
      </c>
      <c r="R732" s="62"/>
      <c r="S732" s="62"/>
      <c r="T732" s="62"/>
      <c r="U732" s="62"/>
      <c r="V732" s="62"/>
      <c r="W732" s="62"/>
      <c r="X732" s="66" t="s">
        <v>19</v>
      </c>
      <c r="Y732" s="60"/>
      <c r="Z732" s="60"/>
      <c r="AA732" s="11">
        <v>1936110</v>
      </c>
    </row>
    <row r="733" spans="3:27">
      <c r="C733" s="68" t="s">
        <v>182</v>
      </c>
      <c r="D733" s="60"/>
      <c r="E733" s="60"/>
      <c r="F733" s="60"/>
      <c r="G733" s="60"/>
      <c r="H733" s="60"/>
      <c r="I733" s="60"/>
      <c r="J733" s="60"/>
      <c r="K733" s="60"/>
      <c r="L733" s="5">
        <v>1120</v>
      </c>
      <c r="M733" s="5">
        <v>1320</v>
      </c>
      <c r="N733" s="5"/>
      <c r="O733" s="68" t="s">
        <v>183</v>
      </c>
      <c r="P733" s="60"/>
      <c r="Q733" s="69" t="s">
        <v>19</v>
      </c>
      <c r="R733" s="62"/>
      <c r="S733" s="62"/>
      <c r="T733" s="62"/>
      <c r="U733" s="62"/>
      <c r="V733" s="62"/>
      <c r="W733" s="62"/>
      <c r="X733" s="68" t="s">
        <v>19</v>
      </c>
      <c r="Y733" s="60"/>
      <c r="Z733" s="60"/>
      <c r="AA733" s="12">
        <v>100000</v>
      </c>
    </row>
    <row r="734" spans="3:27">
      <c r="C734" s="64" t="s">
        <v>34</v>
      </c>
      <c r="D734" s="60"/>
      <c r="E734" s="60"/>
      <c r="F734" s="60"/>
      <c r="G734" s="60"/>
      <c r="H734" s="60"/>
      <c r="I734" s="60"/>
      <c r="J734" s="60"/>
      <c r="K734" s="60"/>
      <c r="L734" s="6" t="s">
        <v>19</v>
      </c>
      <c r="M734" s="6" t="s">
        <v>19</v>
      </c>
      <c r="N734" s="6" t="s">
        <v>19</v>
      </c>
      <c r="O734" s="64" t="s">
        <v>19</v>
      </c>
      <c r="P734" s="60"/>
      <c r="Q734" s="65" t="s">
        <v>19</v>
      </c>
      <c r="R734" s="62"/>
      <c r="S734" s="62"/>
      <c r="T734" s="62"/>
      <c r="U734" s="62"/>
      <c r="V734" s="62"/>
      <c r="W734" s="62"/>
      <c r="X734" s="64" t="s">
        <v>19</v>
      </c>
      <c r="Y734" s="60"/>
      <c r="Z734" s="60"/>
      <c r="AA734" s="13" t="s">
        <v>19</v>
      </c>
    </row>
    <row r="735" spans="3:27" ht="33.75" customHeight="1">
      <c r="C735" s="59" t="s">
        <v>309</v>
      </c>
      <c r="D735" s="60"/>
      <c r="E735" s="60"/>
      <c r="F735" s="60"/>
      <c r="G735" s="60"/>
      <c r="H735" s="60"/>
      <c r="I735" s="60"/>
      <c r="J735" s="60"/>
      <c r="K735" s="60"/>
      <c r="L735" s="7" t="s">
        <v>19</v>
      </c>
      <c r="M735" s="7" t="s">
        <v>19</v>
      </c>
      <c r="N735" s="7" t="s">
        <v>19</v>
      </c>
      <c r="O735" s="59" t="s">
        <v>207</v>
      </c>
      <c r="P735" s="60"/>
      <c r="Q735" s="61" t="s">
        <v>313</v>
      </c>
      <c r="R735" s="62"/>
      <c r="S735" s="62"/>
      <c r="T735" s="62"/>
      <c r="U735" s="62"/>
      <c r="V735" s="62"/>
      <c r="W735" s="62"/>
      <c r="X735" s="59" t="s">
        <v>19</v>
      </c>
      <c r="Y735" s="60"/>
      <c r="Z735" s="60"/>
      <c r="AA735" s="14">
        <v>100000</v>
      </c>
    </row>
    <row r="736" spans="3:27">
      <c r="C736" s="68" t="s">
        <v>314</v>
      </c>
      <c r="D736" s="60"/>
      <c r="E736" s="60"/>
      <c r="F736" s="60"/>
      <c r="G736" s="60"/>
      <c r="H736" s="60"/>
      <c r="I736" s="60"/>
      <c r="J736" s="60"/>
      <c r="K736" s="60"/>
      <c r="L736" s="5">
        <v>1120</v>
      </c>
      <c r="M736" s="5">
        <v>1320</v>
      </c>
      <c r="N736" s="5"/>
      <c r="O736" s="68" t="s">
        <v>315</v>
      </c>
      <c r="P736" s="60"/>
      <c r="Q736" s="69" t="s">
        <v>19</v>
      </c>
      <c r="R736" s="62"/>
      <c r="S736" s="62"/>
      <c r="T736" s="62"/>
      <c r="U736" s="62"/>
      <c r="V736" s="62"/>
      <c r="W736" s="62"/>
      <c r="X736" s="68" t="s">
        <v>19</v>
      </c>
      <c r="Y736" s="60"/>
      <c r="Z736" s="60"/>
      <c r="AA736" s="12">
        <v>25000</v>
      </c>
    </row>
    <row r="737" spans="3:27">
      <c r="C737" s="64" t="s">
        <v>34</v>
      </c>
      <c r="D737" s="60"/>
      <c r="E737" s="60"/>
      <c r="F737" s="60"/>
      <c r="G737" s="60"/>
      <c r="H737" s="60"/>
      <c r="I737" s="60"/>
      <c r="J737" s="60"/>
      <c r="K737" s="60"/>
      <c r="L737" s="6" t="s">
        <v>19</v>
      </c>
      <c r="M737" s="6" t="s">
        <v>19</v>
      </c>
      <c r="N737" s="6" t="s">
        <v>19</v>
      </c>
      <c r="O737" s="64" t="s">
        <v>19</v>
      </c>
      <c r="P737" s="60"/>
      <c r="Q737" s="65" t="s">
        <v>19</v>
      </c>
      <c r="R737" s="62"/>
      <c r="S737" s="62"/>
      <c r="T737" s="62"/>
      <c r="U737" s="62"/>
      <c r="V737" s="62"/>
      <c r="W737" s="62"/>
      <c r="X737" s="64" t="s">
        <v>19</v>
      </c>
      <c r="Y737" s="60"/>
      <c r="Z737" s="60"/>
      <c r="AA737" s="13" t="s">
        <v>19</v>
      </c>
    </row>
    <row r="738" spans="3:27" ht="51.75" customHeight="1">
      <c r="C738" s="59" t="s">
        <v>309</v>
      </c>
      <c r="D738" s="60"/>
      <c r="E738" s="60"/>
      <c r="F738" s="60"/>
      <c r="G738" s="60"/>
      <c r="H738" s="60"/>
      <c r="I738" s="60"/>
      <c r="J738" s="60"/>
      <c r="K738" s="60"/>
      <c r="L738" s="7" t="s">
        <v>19</v>
      </c>
      <c r="M738" s="7" t="s">
        <v>19</v>
      </c>
      <c r="N738" s="7" t="s">
        <v>19</v>
      </c>
      <c r="O738" s="59" t="s">
        <v>207</v>
      </c>
      <c r="P738" s="60"/>
      <c r="Q738" s="61" t="s">
        <v>537</v>
      </c>
      <c r="R738" s="62"/>
      <c r="S738" s="62"/>
      <c r="T738" s="62"/>
      <c r="U738" s="62"/>
      <c r="V738" s="62"/>
      <c r="W738" s="62"/>
      <c r="X738" s="59" t="s">
        <v>19</v>
      </c>
      <c r="Y738" s="60"/>
      <c r="Z738" s="60"/>
      <c r="AA738" s="14">
        <v>25000</v>
      </c>
    </row>
    <row r="739" spans="3:27">
      <c r="C739" s="68" t="s">
        <v>157</v>
      </c>
      <c r="D739" s="60"/>
      <c r="E739" s="60"/>
      <c r="F739" s="60"/>
      <c r="G739" s="60"/>
      <c r="H739" s="60"/>
      <c r="I739" s="60"/>
      <c r="J739" s="60"/>
      <c r="K739" s="60"/>
      <c r="L739" s="5">
        <v>1120</v>
      </c>
      <c r="M739" s="5">
        <v>1320</v>
      </c>
      <c r="N739" s="5"/>
      <c r="O739" s="68" t="s">
        <v>158</v>
      </c>
      <c r="P739" s="60"/>
      <c r="Q739" s="69" t="s">
        <v>19</v>
      </c>
      <c r="R739" s="62"/>
      <c r="S739" s="62"/>
      <c r="T739" s="62"/>
      <c r="U739" s="62"/>
      <c r="V739" s="62"/>
      <c r="W739" s="62"/>
      <c r="X739" s="68" t="s">
        <v>19</v>
      </c>
      <c r="Y739" s="60"/>
      <c r="Z739" s="60"/>
      <c r="AA739" s="12">
        <v>500000</v>
      </c>
    </row>
    <row r="740" spans="3:27">
      <c r="C740" s="64" t="s">
        <v>34</v>
      </c>
      <c r="D740" s="60"/>
      <c r="E740" s="60"/>
      <c r="F740" s="60"/>
      <c r="G740" s="60"/>
      <c r="H740" s="60"/>
      <c r="I740" s="60"/>
      <c r="J740" s="60"/>
      <c r="K740" s="60"/>
      <c r="L740" s="6" t="s">
        <v>19</v>
      </c>
      <c r="M740" s="6" t="s">
        <v>19</v>
      </c>
      <c r="N740" s="6" t="s">
        <v>19</v>
      </c>
      <c r="O740" s="64" t="s">
        <v>19</v>
      </c>
      <c r="P740" s="60"/>
      <c r="Q740" s="65" t="s">
        <v>19</v>
      </c>
      <c r="R740" s="62"/>
      <c r="S740" s="62"/>
      <c r="T740" s="62"/>
      <c r="U740" s="62"/>
      <c r="V740" s="62"/>
      <c r="W740" s="62"/>
      <c r="X740" s="64" t="s">
        <v>19</v>
      </c>
      <c r="Y740" s="60"/>
      <c r="Z740" s="60"/>
      <c r="AA740" s="13" t="s">
        <v>19</v>
      </c>
    </row>
    <row r="741" spans="3:27" ht="41.25" customHeight="1">
      <c r="C741" s="59" t="s">
        <v>309</v>
      </c>
      <c r="D741" s="60"/>
      <c r="E741" s="60"/>
      <c r="F741" s="60"/>
      <c r="G741" s="60"/>
      <c r="H741" s="60"/>
      <c r="I741" s="60"/>
      <c r="J741" s="60"/>
      <c r="K741" s="60"/>
      <c r="L741" s="7" t="s">
        <v>19</v>
      </c>
      <c r="M741" s="7" t="s">
        <v>19</v>
      </c>
      <c r="N741" s="7" t="s">
        <v>19</v>
      </c>
      <c r="O741" s="59" t="s">
        <v>207</v>
      </c>
      <c r="P741" s="60"/>
      <c r="Q741" s="61" t="s">
        <v>538</v>
      </c>
      <c r="R741" s="62"/>
      <c r="S741" s="62"/>
      <c r="T741" s="62"/>
      <c r="U741" s="62"/>
      <c r="V741" s="62"/>
      <c r="W741" s="62"/>
      <c r="X741" s="59" t="s">
        <v>19</v>
      </c>
      <c r="Y741" s="60"/>
      <c r="Z741" s="60"/>
      <c r="AA741" s="14">
        <v>500000</v>
      </c>
    </row>
    <row r="742" spans="3:27">
      <c r="C742" s="68" t="s">
        <v>184</v>
      </c>
      <c r="D742" s="60"/>
      <c r="E742" s="60"/>
      <c r="F742" s="60"/>
      <c r="G742" s="60"/>
      <c r="H742" s="60"/>
      <c r="I742" s="60"/>
      <c r="J742" s="60"/>
      <c r="K742" s="60"/>
      <c r="L742" s="5">
        <v>1120</v>
      </c>
      <c r="M742" s="5">
        <v>1320</v>
      </c>
      <c r="N742" s="5" t="s">
        <v>62</v>
      </c>
      <c r="O742" s="68" t="s">
        <v>185</v>
      </c>
      <c r="P742" s="60"/>
      <c r="Q742" s="69" t="s">
        <v>19</v>
      </c>
      <c r="R742" s="62"/>
      <c r="S742" s="62"/>
      <c r="T742" s="62"/>
      <c r="U742" s="62"/>
      <c r="V742" s="62"/>
      <c r="W742" s="62"/>
      <c r="X742" s="68" t="s">
        <v>19</v>
      </c>
      <c r="Y742" s="60"/>
      <c r="Z742" s="60"/>
      <c r="AA742" s="12">
        <v>60000</v>
      </c>
    </row>
    <row r="743" spans="3:27">
      <c r="C743" s="64" t="s">
        <v>34</v>
      </c>
      <c r="D743" s="60"/>
      <c r="E743" s="60"/>
      <c r="F743" s="60"/>
      <c r="G743" s="60"/>
      <c r="H743" s="60"/>
      <c r="I743" s="60"/>
      <c r="J743" s="60"/>
      <c r="K743" s="60"/>
      <c r="L743" s="6" t="s">
        <v>19</v>
      </c>
      <c r="M743" s="6" t="s">
        <v>19</v>
      </c>
      <c r="N743" s="6" t="s">
        <v>19</v>
      </c>
      <c r="O743" s="64" t="s">
        <v>19</v>
      </c>
      <c r="P743" s="60"/>
      <c r="Q743" s="65" t="s">
        <v>19</v>
      </c>
      <c r="R743" s="62"/>
      <c r="S743" s="62"/>
      <c r="T743" s="62"/>
      <c r="U743" s="62"/>
      <c r="V743" s="62"/>
      <c r="W743" s="62"/>
      <c r="X743" s="64" t="s">
        <v>19</v>
      </c>
      <c r="Y743" s="60"/>
      <c r="Z743" s="60"/>
      <c r="AA743" s="13" t="s">
        <v>19</v>
      </c>
    </row>
    <row r="744" spans="3:27" ht="44.25" customHeight="1">
      <c r="C744" s="59" t="s">
        <v>309</v>
      </c>
      <c r="D744" s="60"/>
      <c r="E744" s="60"/>
      <c r="F744" s="60"/>
      <c r="G744" s="60"/>
      <c r="H744" s="60"/>
      <c r="I744" s="60"/>
      <c r="J744" s="60"/>
      <c r="K744" s="60"/>
      <c r="L744" s="7" t="s">
        <v>19</v>
      </c>
      <c r="M744" s="7" t="s">
        <v>19</v>
      </c>
      <c r="N744" s="7" t="s">
        <v>19</v>
      </c>
      <c r="O744" s="59" t="s">
        <v>207</v>
      </c>
      <c r="P744" s="60"/>
      <c r="Q744" s="61" t="s">
        <v>539</v>
      </c>
      <c r="R744" s="62"/>
      <c r="S744" s="62"/>
      <c r="T744" s="62"/>
      <c r="U744" s="62"/>
      <c r="V744" s="62"/>
      <c r="W744" s="62"/>
      <c r="X744" s="59" t="s">
        <v>19</v>
      </c>
      <c r="Y744" s="60"/>
      <c r="Z744" s="60"/>
      <c r="AA744" s="14">
        <v>60000</v>
      </c>
    </row>
    <row r="745" spans="3:27">
      <c r="C745" s="68" t="s">
        <v>105</v>
      </c>
      <c r="D745" s="60"/>
      <c r="E745" s="60"/>
      <c r="F745" s="60"/>
      <c r="G745" s="60"/>
      <c r="H745" s="60"/>
      <c r="I745" s="60"/>
      <c r="J745" s="60"/>
      <c r="K745" s="60"/>
      <c r="L745" s="5">
        <v>1120</v>
      </c>
      <c r="M745" s="5">
        <v>1320</v>
      </c>
      <c r="N745" s="5"/>
      <c r="O745" s="68" t="s">
        <v>106</v>
      </c>
      <c r="P745" s="60"/>
      <c r="Q745" s="69" t="s">
        <v>19</v>
      </c>
      <c r="R745" s="62"/>
      <c r="S745" s="62"/>
      <c r="T745" s="62"/>
      <c r="U745" s="62"/>
      <c r="V745" s="62"/>
      <c r="W745" s="62"/>
      <c r="X745" s="68" t="s">
        <v>19</v>
      </c>
      <c r="Y745" s="60"/>
      <c r="Z745" s="60"/>
      <c r="AA745" s="12">
        <v>500000</v>
      </c>
    </row>
    <row r="746" spans="3:27">
      <c r="C746" s="64" t="s">
        <v>34</v>
      </c>
      <c r="D746" s="60"/>
      <c r="E746" s="60"/>
      <c r="F746" s="60"/>
      <c r="G746" s="60"/>
      <c r="H746" s="60"/>
      <c r="I746" s="60"/>
      <c r="J746" s="60"/>
      <c r="K746" s="60"/>
      <c r="L746" s="6" t="s">
        <v>19</v>
      </c>
      <c r="M746" s="6" t="s">
        <v>19</v>
      </c>
      <c r="N746" s="6" t="s">
        <v>19</v>
      </c>
      <c r="O746" s="64" t="s">
        <v>19</v>
      </c>
      <c r="P746" s="60"/>
      <c r="Q746" s="65" t="s">
        <v>19</v>
      </c>
      <c r="R746" s="62"/>
      <c r="S746" s="62"/>
      <c r="T746" s="62"/>
      <c r="U746" s="62"/>
      <c r="V746" s="62"/>
      <c r="W746" s="62"/>
      <c r="X746" s="64" t="s">
        <v>19</v>
      </c>
      <c r="Y746" s="60"/>
      <c r="Z746" s="60"/>
      <c r="AA746" s="13" t="s">
        <v>19</v>
      </c>
    </row>
    <row r="747" spans="3:27" ht="44.25" customHeight="1">
      <c r="C747" s="59" t="s">
        <v>309</v>
      </c>
      <c r="D747" s="60"/>
      <c r="E747" s="60"/>
      <c r="F747" s="60"/>
      <c r="G747" s="60"/>
      <c r="H747" s="60"/>
      <c r="I747" s="60"/>
      <c r="J747" s="60"/>
      <c r="K747" s="60"/>
      <c r="L747" s="7" t="s">
        <v>19</v>
      </c>
      <c r="M747" s="7" t="s">
        <v>19</v>
      </c>
      <c r="N747" s="7" t="s">
        <v>19</v>
      </c>
      <c r="O747" s="59" t="s">
        <v>207</v>
      </c>
      <c r="P747" s="60"/>
      <c r="Q747" s="61" t="s">
        <v>540</v>
      </c>
      <c r="R747" s="62"/>
      <c r="S747" s="62"/>
      <c r="T747" s="62"/>
      <c r="U747" s="62"/>
      <c r="V747" s="62"/>
      <c r="W747" s="62"/>
      <c r="X747" s="59" t="s">
        <v>19</v>
      </c>
      <c r="Y747" s="60"/>
      <c r="Z747" s="60"/>
      <c r="AA747" s="14">
        <v>500000</v>
      </c>
    </row>
    <row r="748" spans="3:27">
      <c r="C748" s="68" t="s">
        <v>122</v>
      </c>
      <c r="D748" s="60"/>
      <c r="E748" s="60"/>
      <c r="F748" s="60"/>
      <c r="G748" s="60"/>
      <c r="H748" s="60"/>
      <c r="I748" s="60"/>
      <c r="J748" s="60"/>
      <c r="K748" s="60"/>
      <c r="L748" s="5">
        <v>1120</v>
      </c>
      <c r="M748" s="5">
        <v>1320</v>
      </c>
      <c r="N748" s="5"/>
      <c r="O748" s="68" t="s">
        <v>123</v>
      </c>
      <c r="P748" s="60"/>
      <c r="Q748" s="69" t="s">
        <v>19</v>
      </c>
      <c r="R748" s="62"/>
      <c r="S748" s="62"/>
      <c r="T748" s="62"/>
      <c r="U748" s="62"/>
      <c r="V748" s="62"/>
      <c r="W748" s="62"/>
      <c r="X748" s="68" t="s">
        <v>19</v>
      </c>
      <c r="Y748" s="60"/>
      <c r="Z748" s="60"/>
      <c r="AA748" s="12">
        <v>350000</v>
      </c>
    </row>
    <row r="749" spans="3:27">
      <c r="C749" s="64" t="s">
        <v>34</v>
      </c>
      <c r="D749" s="60"/>
      <c r="E749" s="60"/>
      <c r="F749" s="60"/>
      <c r="G749" s="60"/>
      <c r="H749" s="60"/>
      <c r="I749" s="60"/>
      <c r="J749" s="60"/>
      <c r="K749" s="60"/>
      <c r="L749" s="6" t="s">
        <v>19</v>
      </c>
      <c r="M749" s="6" t="s">
        <v>19</v>
      </c>
      <c r="N749" s="6" t="s">
        <v>19</v>
      </c>
      <c r="O749" s="64" t="s">
        <v>19</v>
      </c>
      <c r="P749" s="60"/>
      <c r="Q749" s="65" t="s">
        <v>19</v>
      </c>
      <c r="R749" s="62"/>
      <c r="S749" s="62"/>
      <c r="T749" s="62"/>
      <c r="U749" s="62"/>
      <c r="V749" s="62"/>
      <c r="W749" s="62"/>
      <c r="X749" s="64" t="s">
        <v>19</v>
      </c>
      <c r="Y749" s="60"/>
      <c r="Z749" s="60"/>
      <c r="AA749" s="13" t="s">
        <v>19</v>
      </c>
    </row>
    <row r="750" spans="3:27" ht="56.25" customHeight="1">
      <c r="C750" s="59" t="s">
        <v>309</v>
      </c>
      <c r="D750" s="60"/>
      <c r="E750" s="60"/>
      <c r="F750" s="60"/>
      <c r="G750" s="60"/>
      <c r="H750" s="60"/>
      <c r="I750" s="60"/>
      <c r="J750" s="60"/>
      <c r="K750" s="60"/>
      <c r="L750" s="7" t="s">
        <v>19</v>
      </c>
      <c r="M750" s="7" t="s">
        <v>19</v>
      </c>
      <c r="N750" s="7" t="s">
        <v>19</v>
      </c>
      <c r="O750" s="59" t="s">
        <v>207</v>
      </c>
      <c r="P750" s="60"/>
      <c r="Q750" s="61" t="s">
        <v>541</v>
      </c>
      <c r="R750" s="62"/>
      <c r="S750" s="62"/>
      <c r="T750" s="62"/>
      <c r="U750" s="62"/>
      <c r="V750" s="62"/>
      <c r="W750" s="62"/>
      <c r="X750" s="59" t="s">
        <v>19</v>
      </c>
      <c r="Y750" s="60"/>
      <c r="Z750" s="60"/>
      <c r="AA750" s="14">
        <v>350000</v>
      </c>
    </row>
    <row r="751" spans="3:27">
      <c r="C751" s="68" t="s">
        <v>274</v>
      </c>
      <c r="D751" s="60"/>
      <c r="E751" s="60"/>
      <c r="F751" s="60"/>
      <c r="G751" s="60"/>
      <c r="H751" s="60"/>
      <c r="I751" s="60"/>
      <c r="J751" s="60"/>
      <c r="K751" s="60"/>
      <c r="L751" s="5">
        <v>1120</v>
      </c>
      <c r="M751" s="5">
        <v>1320</v>
      </c>
      <c r="N751" s="5"/>
      <c r="O751" s="68" t="s">
        <v>275</v>
      </c>
      <c r="P751" s="60"/>
      <c r="Q751" s="69" t="s">
        <v>19</v>
      </c>
      <c r="R751" s="62"/>
      <c r="S751" s="62"/>
      <c r="T751" s="62"/>
      <c r="U751" s="62"/>
      <c r="V751" s="62"/>
      <c r="W751" s="62"/>
      <c r="X751" s="68" t="s">
        <v>19</v>
      </c>
      <c r="Y751" s="60"/>
      <c r="Z751" s="60"/>
      <c r="AA751" s="12">
        <v>150000</v>
      </c>
    </row>
    <row r="752" spans="3:27">
      <c r="C752" s="64" t="s">
        <v>34</v>
      </c>
      <c r="D752" s="60"/>
      <c r="E752" s="60"/>
      <c r="F752" s="60"/>
      <c r="G752" s="60"/>
      <c r="H752" s="60"/>
      <c r="I752" s="60"/>
      <c r="J752" s="60"/>
      <c r="K752" s="60"/>
      <c r="L752" s="6" t="s">
        <v>19</v>
      </c>
      <c r="M752" s="6" t="s">
        <v>19</v>
      </c>
      <c r="N752" s="6" t="s">
        <v>19</v>
      </c>
      <c r="O752" s="64" t="s">
        <v>19</v>
      </c>
      <c r="P752" s="60"/>
      <c r="Q752" s="65" t="s">
        <v>19</v>
      </c>
      <c r="R752" s="62"/>
      <c r="S752" s="62"/>
      <c r="T752" s="62"/>
      <c r="U752" s="62"/>
      <c r="V752" s="62"/>
      <c r="W752" s="62"/>
      <c r="X752" s="64" t="s">
        <v>19</v>
      </c>
      <c r="Y752" s="60"/>
      <c r="Z752" s="60"/>
      <c r="AA752" s="13" t="s">
        <v>19</v>
      </c>
    </row>
    <row r="753" spans="3:27" ht="34.5" customHeight="1">
      <c r="C753" s="59" t="s">
        <v>309</v>
      </c>
      <c r="D753" s="60"/>
      <c r="E753" s="60"/>
      <c r="F753" s="60"/>
      <c r="G753" s="60"/>
      <c r="H753" s="60"/>
      <c r="I753" s="60"/>
      <c r="J753" s="60"/>
      <c r="K753" s="60"/>
      <c r="L753" s="7" t="s">
        <v>19</v>
      </c>
      <c r="M753" s="7" t="s">
        <v>19</v>
      </c>
      <c r="N753" s="7" t="s">
        <v>19</v>
      </c>
      <c r="O753" s="59" t="s">
        <v>207</v>
      </c>
      <c r="P753" s="60"/>
      <c r="Q753" s="61" t="s">
        <v>542</v>
      </c>
      <c r="R753" s="62"/>
      <c r="S753" s="62"/>
      <c r="T753" s="62"/>
      <c r="U753" s="62"/>
      <c r="V753" s="62"/>
      <c r="W753" s="62"/>
      <c r="X753" s="59" t="s">
        <v>19</v>
      </c>
      <c r="Y753" s="60"/>
      <c r="Z753" s="60"/>
      <c r="AA753" s="14">
        <v>150000</v>
      </c>
    </row>
    <row r="754" spans="3:27" ht="31.5" customHeight="1">
      <c r="C754" s="68" t="s">
        <v>125</v>
      </c>
      <c r="D754" s="60"/>
      <c r="E754" s="60"/>
      <c r="F754" s="60"/>
      <c r="G754" s="60"/>
      <c r="H754" s="60"/>
      <c r="I754" s="60"/>
      <c r="J754" s="60"/>
      <c r="K754" s="60"/>
      <c r="L754" s="5">
        <v>1120</v>
      </c>
      <c r="M754" s="5">
        <v>1320</v>
      </c>
      <c r="N754" s="5" t="s">
        <v>62</v>
      </c>
      <c r="O754" s="68" t="s">
        <v>126</v>
      </c>
      <c r="P754" s="60"/>
      <c r="Q754" s="69" t="s">
        <v>19</v>
      </c>
      <c r="R754" s="62"/>
      <c r="S754" s="62"/>
      <c r="T754" s="62"/>
      <c r="U754" s="62"/>
      <c r="V754" s="62"/>
      <c r="W754" s="62"/>
      <c r="X754" s="68" t="s">
        <v>19</v>
      </c>
      <c r="Y754" s="60"/>
      <c r="Z754" s="60"/>
      <c r="AA754" s="12">
        <v>251110</v>
      </c>
    </row>
    <row r="755" spans="3:27">
      <c r="C755" s="64" t="s">
        <v>34</v>
      </c>
      <c r="D755" s="60"/>
      <c r="E755" s="60"/>
      <c r="F755" s="60"/>
      <c r="G755" s="60"/>
      <c r="H755" s="60"/>
      <c r="I755" s="60"/>
      <c r="J755" s="60"/>
      <c r="K755" s="60"/>
      <c r="L755" s="6" t="s">
        <v>19</v>
      </c>
      <c r="M755" s="6" t="s">
        <v>19</v>
      </c>
      <c r="N755" s="6" t="s">
        <v>19</v>
      </c>
      <c r="O755" s="64" t="s">
        <v>19</v>
      </c>
      <c r="P755" s="60"/>
      <c r="Q755" s="65" t="s">
        <v>19</v>
      </c>
      <c r="R755" s="62"/>
      <c r="S755" s="62"/>
      <c r="T755" s="62"/>
      <c r="U755" s="62"/>
      <c r="V755" s="62"/>
      <c r="W755" s="62"/>
      <c r="X755" s="64" t="s">
        <v>19</v>
      </c>
      <c r="Y755" s="60"/>
      <c r="Z755" s="60"/>
      <c r="AA755" s="13" t="s">
        <v>19</v>
      </c>
    </row>
    <row r="756" spans="3:27" ht="55.5" customHeight="1">
      <c r="C756" s="59" t="s">
        <v>309</v>
      </c>
      <c r="D756" s="60"/>
      <c r="E756" s="60"/>
      <c r="F756" s="60"/>
      <c r="G756" s="60"/>
      <c r="H756" s="60"/>
      <c r="I756" s="60"/>
      <c r="J756" s="60"/>
      <c r="K756" s="60"/>
      <c r="L756" s="7" t="s">
        <v>19</v>
      </c>
      <c r="M756" s="7" t="s">
        <v>19</v>
      </c>
      <c r="N756" s="7" t="s">
        <v>19</v>
      </c>
      <c r="O756" s="59" t="s">
        <v>207</v>
      </c>
      <c r="P756" s="60"/>
      <c r="Q756" s="61" t="s">
        <v>543</v>
      </c>
      <c r="R756" s="62"/>
      <c r="S756" s="62"/>
      <c r="T756" s="62"/>
      <c r="U756" s="62"/>
      <c r="V756" s="62"/>
      <c r="W756" s="62"/>
      <c r="X756" s="59" t="s">
        <v>19</v>
      </c>
      <c r="Y756" s="60"/>
      <c r="Z756" s="60"/>
      <c r="AA756" s="14">
        <v>251110</v>
      </c>
    </row>
    <row r="757" spans="3:27">
      <c r="C757" s="66" t="s">
        <v>128</v>
      </c>
      <c r="D757" s="60"/>
      <c r="E757" s="60"/>
      <c r="F757" s="60"/>
      <c r="G757" s="60"/>
      <c r="H757" s="60"/>
      <c r="I757" s="60"/>
      <c r="J757" s="60"/>
      <c r="K757" s="60"/>
      <c r="L757" s="4" t="s">
        <v>19</v>
      </c>
      <c r="M757" s="4" t="s">
        <v>19</v>
      </c>
      <c r="N757" s="4" t="s">
        <v>19</v>
      </c>
      <c r="O757" s="66" t="s">
        <v>129</v>
      </c>
      <c r="P757" s="60"/>
      <c r="Q757" s="67" t="s">
        <v>19</v>
      </c>
      <c r="R757" s="62"/>
      <c r="S757" s="62"/>
      <c r="T757" s="62"/>
      <c r="U757" s="62"/>
      <c r="V757" s="62"/>
      <c r="W757" s="62"/>
      <c r="X757" s="66" t="s">
        <v>19</v>
      </c>
      <c r="Y757" s="60"/>
      <c r="Z757" s="60"/>
      <c r="AA757" s="11">
        <v>3980000</v>
      </c>
    </row>
    <row r="758" spans="3:27">
      <c r="C758" s="68" t="s">
        <v>159</v>
      </c>
      <c r="D758" s="60"/>
      <c r="E758" s="60"/>
      <c r="F758" s="60"/>
      <c r="G758" s="60"/>
      <c r="H758" s="60"/>
      <c r="I758" s="60"/>
      <c r="J758" s="60"/>
      <c r="K758" s="60"/>
      <c r="L758" s="5">
        <v>2210</v>
      </c>
      <c r="M758" s="5">
        <v>1320</v>
      </c>
      <c r="N758" s="5"/>
      <c r="O758" s="68" t="s">
        <v>160</v>
      </c>
      <c r="P758" s="60"/>
      <c r="Q758" s="69" t="s">
        <v>19</v>
      </c>
      <c r="R758" s="62"/>
      <c r="S758" s="62"/>
      <c r="T758" s="62"/>
      <c r="U758" s="62"/>
      <c r="V758" s="62"/>
      <c r="W758" s="62"/>
      <c r="X758" s="68" t="s">
        <v>19</v>
      </c>
      <c r="Y758" s="60"/>
      <c r="Z758" s="60"/>
      <c r="AA758" s="12">
        <v>2800000</v>
      </c>
    </row>
    <row r="759" spans="3:27">
      <c r="C759" s="64" t="s">
        <v>132</v>
      </c>
      <c r="D759" s="60"/>
      <c r="E759" s="60"/>
      <c r="F759" s="60"/>
      <c r="G759" s="60"/>
      <c r="H759" s="60"/>
      <c r="I759" s="60"/>
      <c r="J759" s="60"/>
      <c r="K759" s="60"/>
      <c r="L759" s="6" t="s">
        <v>19</v>
      </c>
      <c r="M759" s="6" t="s">
        <v>19</v>
      </c>
      <c r="N759" s="6" t="s">
        <v>19</v>
      </c>
      <c r="O759" s="64" t="s">
        <v>19</v>
      </c>
      <c r="P759" s="60"/>
      <c r="Q759" s="65" t="s">
        <v>19</v>
      </c>
      <c r="R759" s="62"/>
      <c r="S759" s="62"/>
      <c r="T759" s="62"/>
      <c r="U759" s="62"/>
      <c r="V759" s="62"/>
      <c r="W759" s="62"/>
      <c r="X759" s="64" t="s">
        <v>19</v>
      </c>
      <c r="Y759" s="60"/>
      <c r="Z759" s="60"/>
      <c r="AA759" s="13" t="s">
        <v>19</v>
      </c>
    </row>
    <row r="760" spans="3:27" ht="34.5" customHeight="1">
      <c r="C760" s="59" t="s">
        <v>309</v>
      </c>
      <c r="D760" s="60"/>
      <c r="E760" s="60"/>
      <c r="F760" s="60"/>
      <c r="G760" s="60"/>
      <c r="H760" s="60"/>
      <c r="I760" s="60"/>
      <c r="J760" s="60"/>
      <c r="K760" s="60"/>
      <c r="L760" s="7" t="s">
        <v>19</v>
      </c>
      <c r="M760" s="7" t="s">
        <v>19</v>
      </c>
      <c r="N760" s="7" t="s">
        <v>19</v>
      </c>
      <c r="O760" s="59" t="s">
        <v>207</v>
      </c>
      <c r="P760" s="60"/>
      <c r="Q760" s="61" t="s">
        <v>544</v>
      </c>
      <c r="R760" s="62"/>
      <c r="S760" s="62"/>
      <c r="T760" s="62"/>
      <c r="U760" s="62"/>
      <c r="V760" s="62"/>
      <c r="W760" s="62"/>
      <c r="X760" s="59" t="s">
        <v>19</v>
      </c>
      <c r="Y760" s="60"/>
      <c r="Z760" s="60"/>
      <c r="AA760" s="14">
        <v>2800000</v>
      </c>
    </row>
    <row r="761" spans="3:27">
      <c r="C761" s="68" t="s">
        <v>164</v>
      </c>
      <c r="D761" s="60"/>
      <c r="E761" s="60"/>
      <c r="F761" s="60"/>
      <c r="G761" s="60"/>
      <c r="H761" s="60"/>
      <c r="I761" s="60"/>
      <c r="J761" s="60"/>
      <c r="K761" s="60"/>
      <c r="L761" s="5">
        <v>2210</v>
      </c>
      <c r="M761" s="5">
        <v>1320</v>
      </c>
      <c r="N761" s="5"/>
      <c r="O761" s="68" t="s">
        <v>165</v>
      </c>
      <c r="P761" s="60"/>
      <c r="Q761" s="69" t="s">
        <v>19</v>
      </c>
      <c r="R761" s="62"/>
      <c r="S761" s="62"/>
      <c r="T761" s="62"/>
      <c r="U761" s="62"/>
      <c r="V761" s="62"/>
      <c r="W761" s="62"/>
      <c r="X761" s="68" t="s">
        <v>19</v>
      </c>
      <c r="Y761" s="60"/>
      <c r="Z761" s="60"/>
      <c r="AA761" s="12">
        <v>1000000</v>
      </c>
    </row>
    <row r="762" spans="3:27">
      <c r="C762" s="64" t="s">
        <v>132</v>
      </c>
      <c r="D762" s="60"/>
      <c r="E762" s="60"/>
      <c r="F762" s="60"/>
      <c r="G762" s="60"/>
      <c r="H762" s="60"/>
      <c r="I762" s="60"/>
      <c r="J762" s="60"/>
      <c r="K762" s="60"/>
      <c r="L762" s="6" t="s">
        <v>19</v>
      </c>
      <c r="M762" s="6" t="s">
        <v>19</v>
      </c>
      <c r="N762" s="6" t="s">
        <v>19</v>
      </c>
      <c r="O762" s="64" t="s">
        <v>19</v>
      </c>
      <c r="P762" s="60"/>
      <c r="Q762" s="65" t="s">
        <v>19</v>
      </c>
      <c r="R762" s="62"/>
      <c r="S762" s="62"/>
      <c r="T762" s="62"/>
      <c r="U762" s="62"/>
      <c r="V762" s="62"/>
      <c r="W762" s="62"/>
      <c r="X762" s="64" t="s">
        <v>19</v>
      </c>
      <c r="Y762" s="60"/>
      <c r="Z762" s="60"/>
      <c r="AA762" s="13" t="s">
        <v>19</v>
      </c>
    </row>
    <row r="763" spans="3:27" ht="61.5" customHeight="1">
      <c r="C763" s="59" t="s">
        <v>309</v>
      </c>
      <c r="D763" s="60"/>
      <c r="E763" s="60"/>
      <c r="F763" s="60"/>
      <c r="G763" s="60"/>
      <c r="H763" s="60"/>
      <c r="I763" s="60"/>
      <c r="J763" s="60"/>
      <c r="K763" s="60"/>
      <c r="L763" s="7" t="s">
        <v>19</v>
      </c>
      <c r="M763" s="7" t="s">
        <v>19</v>
      </c>
      <c r="N763" s="7" t="s">
        <v>19</v>
      </c>
      <c r="O763" s="59" t="s">
        <v>207</v>
      </c>
      <c r="P763" s="60"/>
      <c r="Q763" s="61" t="s">
        <v>545</v>
      </c>
      <c r="R763" s="62"/>
      <c r="S763" s="62"/>
      <c r="T763" s="62"/>
      <c r="U763" s="62"/>
      <c r="V763" s="62"/>
      <c r="W763" s="62"/>
      <c r="X763" s="59" t="s">
        <v>19</v>
      </c>
      <c r="Y763" s="60"/>
      <c r="Z763" s="60"/>
      <c r="AA763" s="14">
        <v>1000000</v>
      </c>
    </row>
    <row r="764" spans="3:27">
      <c r="C764" s="68" t="s">
        <v>316</v>
      </c>
      <c r="D764" s="60"/>
      <c r="E764" s="60"/>
      <c r="F764" s="60"/>
      <c r="G764" s="60"/>
      <c r="H764" s="60"/>
      <c r="I764" s="60"/>
      <c r="J764" s="60"/>
      <c r="K764" s="60"/>
      <c r="L764" s="5">
        <v>2240</v>
      </c>
      <c r="M764" s="5">
        <v>1320</v>
      </c>
      <c r="N764" s="5"/>
      <c r="O764" s="68" t="s">
        <v>317</v>
      </c>
      <c r="P764" s="60"/>
      <c r="Q764" s="69" t="s">
        <v>19</v>
      </c>
      <c r="R764" s="62"/>
      <c r="S764" s="62"/>
      <c r="T764" s="62"/>
      <c r="U764" s="62"/>
      <c r="V764" s="62"/>
      <c r="W764" s="62"/>
      <c r="X764" s="68" t="s">
        <v>19</v>
      </c>
      <c r="Y764" s="60"/>
      <c r="Z764" s="60"/>
      <c r="AA764" s="12">
        <v>180000</v>
      </c>
    </row>
    <row r="765" spans="3:27">
      <c r="C765" s="64" t="s">
        <v>132</v>
      </c>
      <c r="D765" s="60"/>
      <c r="E765" s="60"/>
      <c r="F765" s="60"/>
      <c r="G765" s="60"/>
      <c r="H765" s="60"/>
      <c r="I765" s="60"/>
      <c r="J765" s="60"/>
      <c r="K765" s="60"/>
      <c r="L765" s="6" t="s">
        <v>19</v>
      </c>
      <c r="M765" s="6" t="s">
        <v>19</v>
      </c>
      <c r="N765" s="6" t="s">
        <v>19</v>
      </c>
      <c r="O765" s="64" t="s">
        <v>19</v>
      </c>
      <c r="P765" s="60"/>
      <c r="Q765" s="65" t="s">
        <v>19</v>
      </c>
      <c r="R765" s="62"/>
      <c r="S765" s="62"/>
      <c r="T765" s="62"/>
      <c r="U765" s="62"/>
      <c r="V765" s="62"/>
      <c r="W765" s="62"/>
      <c r="X765" s="64" t="s">
        <v>19</v>
      </c>
      <c r="Y765" s="60"/>
      <c r="Z765" s="60"/>
      <c r="AA765" s="13" t="s">
        <v>19</v>
      </c>
    </row>
    <row r="766" spans="3:27" ht="39.75" customHeight="1">
      <c r="C766" s="59" t="s">
        <v>309</v>
      </c>
      <c r="D766" s="60"/>
      <c r="E766" s="60"/>
      <c r="F766" s="60"/>
      <c r="G766" s="60"/>
      <c r="H766" s="60"/>
      <c r="I766" s="60"/>
      <c r="J766" s="60"/>
      <c r="K766" s="60"/>
      <c r="L766" s="7" t="s">
        <v>19</v>
      </c>
      <c r="M766" s="7" t="s">
        <v>19</v>
      </c>
      <c r="N766" s="7" t="s">
        <v>19</v>
      </c>
      <c r="O766" s="59" t="s">
        <v>207</v>
      </c>
      <c r="P766" s="60"/>
      <c r="Q766" s="63" t="s">
        <v>547</v>
      </c>
      <c r="R766" s="62"/>
      <c r="S766" s="62"/>
      <c r="T766" s="62"/>
      <c r="U766" s="62"/>
      <c r="V766" s="62"/>
      <c r="W766" s="62"/>
      <c r="X766" s="59" t="s">
        <v>19</v>
      </c>
      <c r="Y766" s="60"/>
      <c r="Z766" s="60"/>
      <c r="AA766" s="14">
        <v>180000</v>
      </c>
    </row>
    <row r="767" spans="3:27" s="31" customFormat="1">
      <c r="C767" s="56" t="s">
        <v>553</v>
      </c>
      <c r="D767" s="45"/>
      <c r="E767" s="45"/>
      <c r="F767" s="45"/>
      <c r="G767" s="45"/>
      <c r="H767" s="45"/>
      <c r="I767" s="45"/>
      <c r="J767" s="45"/>
      <c r="K767" s="45"/>
      <c r="L767" s="32"/>
      <c r="M767" s="32"/>
      <c r="N767" s="32"/>
      <c r="O767" s="56" t="s">
        <v>554</v>
      </c>
      <c r="P767" s="45"/>
      <c r="Q767" s="57"/>
      <c r="R767" s="47"/>
      <c r="S767" s="47"/>
      <c r="T767" s="47"/>
      <c r="U767" s="47"/>
      <c r="V767" s="47"/>
      <c r="W767" s="47"/>
      <c r="X767" s="58"/>
      <c r="Y767" s="49"/>
      <c r="Z767" s="49"/>
      <c r="AA767" s="39">
        <f>SUM(AA768)</f>
        <v>54008185</v>
      </c>
    </row>
    <row r="768" spans="3:27" s="31" customFormat="1" ht="28.5" customHeight="1">
      <c r="C768" s="44" t="s">
        <v>555</v>
      </c>
      <c r="D768" s="45"/>
      <c r="E768" s="45"/>
      <c r="F768" s="45"/>
      <c r="G768" s="45"/>
      <c r="H768" s="45"/>
      <c r="I768" s="45"/>
      <c r="J768" s="45"/>
      <c r="K768" s="45"/>
      <c r="L768" s="33">
        <v>1111</v>
      </c>
      <c r="M768" s="33">
        <v>1320</v>
      </c>
      <c r="N768" s="33">
        <v>200</v>
      </c>
      <c r="O768" s="44" t="s">
        <v>556</v>
      </c>
      <c r="P768" s="45"/>
      <c r="Q768" s="46"/>
      <c r="R768" s="47"/>
      <c r="S768" s="47"/>
      <c r="T768" s="47"/>
      <c r="U768" s="47"/>
      <c r="V768" s="47"/>
      <c r="W768" s="47"/>
      <c r="X768" s="48"/>
      <c r="Y768" s="49"/>
      <c r="Z768" s="49"/>
      <c r="AA768" s="34">
        <f>SUM(AA770)</f>
        <v>54008185</v>
      </c>
    </row>
    <row r="769" spans="3:27" s="31" customFormat="1">
      <c r="C769" s="50" t="s">
        <v>34</v>
      </c>
      <c r="D769" s="45"/>
      <c r="E769" s="45"/>
      <c r="F769" s="45"/>
      <c r="G769" s="45"/>
      <c r="H769" s="45"/>
      <c r="I769" s="45"/>
      <c r="J769" s="45"/>
      <c r="K769" s="45"/>
      <c r="L769" s="35"/>
      <c r="M769" s="35"/>
      <c r="N769" s="35"/>
      <c r="O769" s="50"/>
      <c r="P769" s="45"/>
      <c r="Q769" s="51"/>
      <c r="R769" s="47"/>
      <c r="S769" s="47"/>
      <c r="T769" s="47"/>
      <c r="U769" s="47"/>
      <c r="V769" s="47"/>
      <c r="W769" s="47"/>
      <c r="X769" s="52"/>
      <c r="Y769" s="49"/>
      <c r="Z769" s="49"/>
      <c r="AA769" s="36"/>
    </row>
    <row r="770" spans="3:27" s="31" customFormat="1" ht="44.45" customHeight="1">
      <c r="C770" s="53" t="s">
        <v>549</v>
      </c>
      <c r="D770" s="45"/>
      <c r="E770" s="45"/>
      <c r="F770" s="45"/>
      <c r="G770" s="45"/>
      <c r="H770" s="45"/>
      <c r="I770" s="45"/>
      <c r="J770" s="45"/>
      <c r="K770" s="45"/>
      <c r="L770" s="37"/>
      <c r="M770" s="37"/>
      <c r="N770" s="37"/>
      <c r="O770" s="53"/>
      <c r="P770" s="45"/>
      <c r="Q770" s="54" t="s">
        <v>557</v>
      </c>
      <c r="R770" s="47"/>
      <c r="S770" s="47"/>
      <c r="T770" s="47"/>
      <c r="U770" s="47"/>
      <c r="V770" s="47"/>
      <c r="W770" s="47"/>
      <c r="X770" s="55"/>
      <c r="Y770" s="49"/>
      <c r="Z770" s="49"/>
      <c r="AA770" s="38">
        <v>54008185</v>
      </c>
    </row>
    <row r="771" spans="3:27">
      <c r="C771" s="59" t="s">
        <v>19</v>
      </c>
      <c r="D771" s="60"/>
      <c r="E771" s="60"/>
      <c r="F771" s="60"/>
      <c r="G771" s="60"/>
      <c r="H771" s="60"/>
      <c r="I771" s="60"/>
      <c r="J771" s="60"/>
      <c r="K771" s="60"/>
      <c r="L771" s="7" t="s">
        <v>19</v>
      </c>
      <c r="M771" s="7" t="s">
        <v>19</v>
      </c>
      <c r="N771" s="7" t="s">
        <v>19</v>
      </c>
      <c r="O771" s="59" t="s">
        <v>19</v>
      </c>
      <c r="P771" s="60"/>
      <c r="Q771" s="70" t="s">
        <v>318</v>
      </c>
      <c r="R771" s="71"/>
      <c r="S771" s="71"/>
      <c r="T771" s="71"/>
      <c r="U771" s="71"/>
      <c r="V771" s="71"/>
      <c r="W771" s="71"/>
      <c r="X771" s="72">
        <f>SUM(X411:Z766)</f>
        <v>28395291631</v>
      </c>
      <c r="Y771" s="73"/>
      <c r="Z771" s="73"/>
      <c r="AA771" s="14">
        <f>X771-X407</f>
        <v>0</v>
      </c>
    </row>
    <row r="772" spans="3:27" ht="0" hidden="1" customHeight="1"/>
    <row r="774" spans="3:27">
      <c r="M774" s="29" t="s">
        <v>546</v>
      </c>
      <c r="N774" s="29">
        <v>926</v>
      </c>
      <c r="O774" s="30">
        <f>X32-X411</f>
        <v>0</v>
      </c>
    </row>
    <row r="775" spans="3:27">
      <c r="M775" s="29" t="s">
        <v>546</v>
      </c>
      <c r="N775" s="29">
        <v>927</v>
      </c>
      <c r="O775" s="30">
        <f>X147-X559</f>
        <v>0</v>
      </c>
    </row>
    <row r="776" spans="3:27">
      <c r="M776" s="29" t="s">
        <v>546</v>
      </c>
      <c r="N776" s="29">
        <v>928</v>
      </c>
      <c r="O776" s="30">
        <f>X211-X620</f>
        <v>0</v>
      </c>
    </row>
    <row r="777" spans="3:27">
      <c r="M777" s="29" t="s">
        <v>546</v>
      </c>
      <c r="N777" s="29">
        <v>929</v>
      </c>
      <c r="O777" s="30">
        <f>X303-X669</f>
        <v>0</v>
      </c>
    </row>
    <row r="778" spans="3:27">
      <c r="M778" s="29" t="s">
        <v>546</v>
      </c>
      <c r="N778" s="29">
        <v>930</v>
      </c>
      <c r="O778" s="30">
        <f>X320-X689</f>
        <v>0</v>
      </c>
    </row>
    <row r="779" spans="3:27">
      <c r="M779" s="29" t="s">
        <v>546</v>
      </c>
      <c r="N779" s="29">
        <v>950</v>
      </c>
      <c r="O779" s="30">
        <f>X333-X702</f>
        <v>0</v>
      </c>
    </row>
  </sheetData>
  <mergeCells count="2978">
    <mergeCell ref="C21:I21"/>
    <mergeCell ref="K21:O21"/>
    <mergeCell ref="C22:G22"/>
    <mergeCell ref="K22:O22"/>
    <mergeCell ref="C24:G24"/>
    <mergeCell ref="K24:O24"/>
    <mergeCell ref="C16:I16"/>
    <mergeCell ref="K16:O16"/>
    <mergeCell ref="C18:I18"/>
    <mergeCell ref="K18:O18"/>
    <mergeCell ref="C19:I19"/>
    <mergeCell ref="K19:O19"/>
    <mergeCell ref="B1:D1"/>
    <mergeCell ref="G1:V1"/>
    <mergeCell ref="G3:V3"/>
    <mergeCell ref="B5:C13"/>
    <mergeCell ref="G5:V5"/>
    <mergeCell ref="R7:T7"/>
    <mergeCell ref="V7:X7"/>
    <mergeCell ref="R9:T9"/>
    <mergeCell ref="V9:X9"/>
    <mergeCell ref="T11:X11"/>
    <mergeCell ref="G13:V13"/>
    <mergeCell ref="C32:K32"/>
    <mergeCell ref="O32:P32"/>
    <mergeCell ref="Q32:W32"/>
    <mergeCell ref="X32:Z32"/>
    <mergeCell ref="C37:K37"/>
    <mergeCell ref="O37:P37"/>
    <mergeCell ref="Q37:W37"/>
    <mergeCell ref="X37:Z37"/>
    <mergeCell ref="C25:G25"/>
    <mergeCell ref="I25:Y26"/>
    <mergeCell ref="C29:D29"/>
    <mergeCell ref="C31:K31"/>
    <mergeCell ref="O31:P31"/>
    <mergeCell ref="Q31:W31"/>
    <mergeCell ref="X31:Z31"/>
    <mergeCell ref="C33:K33"/>
    <mergeCell ref="O33:P33"/>
    <mergeCell ref="Q33:W33"/>
    <mergeCell ref="X33:Z33"/>
    <mergeCell ref="C34:K34"/>
    <mergeCell ref="O34:P34"/>
    <mergeCell ref="Q34:W34"/>
    <mergeCell ref="X34:Z34"/>
    <mergeCell ref="C35:K35"/>
    <mergeCell ref="O35:P35"/>
    <mergeCell ref="Q35:W35"/>
    <mergeCell ref="X35:Z35"/>
    <mergeCell ref="C36:K36"/>
    <mergeCell ref="O36:P36"/>
    <mergeCell ref="Q36:W36"/>
    <mergeCell ref="X36:Z36"/>
    <mergeCell ref="C42:K42"/>
    <mergeCell ref="O42:P42"/>
    <mergeCell ref="Q42:W42"/>
    <mergeCell ref="X42:Z42"/>
    <mergeCell ref="C43:K43"/>
    <mergeCell ref="O43:P43"/>
    <mergeCell ref="Q43:W43"/>
    <mergeCell ref="X43:Z43"/>
    <mergeCell ref="C40:K40"/>
    <mergeCell ref="O40:P40"/>
    <mergeCell ref="Q40:W40"/>
    <mergeCell ref="X40:Z40"/>
    <mergeCell ref="C41:K41"/>
    <mergeCell ref="O41:P41"/>
    <mergeCell ref="Q41:W41"/>
    <mergeCell ref="X41:Z41"/>
    <mergeCell ref="C38:K38"/>
    <mergeCell ref="O38:P38"/>
    <mergeCell ref="Q38:W38"/>
    <mergeCell ref="X38:Z38"/>
    <mergeCell ref="C39:K39"/>
    <mergeCell ref="O39:P39"/>
    <mergeCell ref="Q39:W39"/>
    <mergeCell ref="X39:Z39"/>
    <mergeCell ref="C48:K48"/>
    <mergeCell ref="O48:P48"/>
    <mergeCell ref="Q48:W48"/>
    <mergeCell ref="X48:Z48"/>
    <mergeCell ref="C49:K49"/>
    <mergeCell ref="O49:P49"/>
    <mergeCell ref="Q49:W49"/>
    <mergeCell ref="X49:Z49"/>
    <mergeCell ref="C46:K46"/>
    <mergeCell ref="O46:P46"/>
    <mergeCell ref="Q46:W46"/>
    <mergeCell ref="X46:Z46"/>
    <mergeCell ref="C47:K47"/>
    <mergeCell ref="O47:P47"/>
    <mergeCell ref="Q47:W47"/>
    <mergeCell ref="X47:Z47"/>
    <mergeCell ref="C44:K44"/>
    <mergeCell ref="O44:P44"/>
    <mergeCell ref="Q44:W44"/>
    <mergeCell ref="X44:Z44"/>
    <mergeCell ref="C45:K45"/>
    <mergeCell ref="O45:P45"/>
    <mergeCell ref="Q45:W45"/>
    <mergeCell ref="X45:Z45"/>
    <mergeCell ref="C54:K54"/>
    <mergeCell ref="O54:P54"/>
    <mergeCell ref="Q54:W54"/>
    <mergeCell ref="X54:Z54"/>
    <mergeCell ref="C55:K55"/>
    <mergeCell ref="O55:P55"/>
    <mergeCell ref="Q55:W55"/>
    <mergeCell ref="X55:Z55"/>
    <mergeCell ref="C52:K52"/>
    <mergeCell ref="O52:P52"/>
    <mergeCell ref="Q52:W52"/>
    <mergeCell ref="X52:Z52"/>
    <mergeCell ref="C53:K53"/>
    <mergeCell ref="O53:P53"/>
    <mergeCell ref="Q53:W53"/>
    <mergeCell ref="X53:Z53"/>
    <mergeCell ref="C50:K50"/>
    <mergeCell ref="O50:P50"/>
    <mergeCell ref="Q50:W50"/>
    <mergeCell ref="X50:Z50"/>
    <mergeCell ref="C51:K51"/>
    <mergeCell ref="O51:P51"/>
    <mergeCell ref="Q51:W51"/>
    <mergeCell ref="X51:Z51"/>
    <mergeCell ref="C60:K60"/>
    <mergeCell ref="O60:P60"/>
    <mergeCell ref="Q60:W60"/>
    <mergeCell ref="X60:Z60"/>
    <mergeCell ref="C61:K61"/>
    <mergeCell ref="O61:P61"/>
    <mergeCell ref="Q61:W61"/>
    <mergeCell ref="X61:Z61"/>
    <mergeCell ref="C58:K58"/>
    <mergeCell ref="O58:P58"/>
    <mergeCell ref="Q58:W58"/>
    <mergeCell ref="X58:Z58"/>
    <mergeCell ref="C59:K59"/>
    <mergeCell ref="O59:P59"/>
    <mergeCell ref="Q59:W59"/>
    <mergeCell ref="X59:Z59"/>
    <mergeCell ref="C56:K56"/>
    <mergeCell ref="O56:P56"/>
    <mergeCell ref="Q56:W56"/>
    <mergeCell ref="X56:Z56"/>
    <mergeCell ref="C57:K57"/>
    <mergeCell ref="O57:P57"/>
    <mergeCell ref="Q57:W57"/>
    <mergeCell ref="X57:Z57"/>
    <mergeCell ref="C66:K66"/>
    <mergeCell ref="O66:P66"/>
    <mergeCell ref="Q66:W66"/>
    <mergeCell ref="X66:Z66"/>
    <mergeCell ref="C67:K67"/>
    <mergeCell ref="O67:P67"/>
    <mergeCell ref="Q67:W67"/>
    <mergeCell ref="X67:Z67"/>
    <mergeCell ref="C64:K64"/>
    <mergeCell ref="O64:P64"/>
    <mergeCell ref="Q64:W64"/>
    <mergeCell ref="X64:Z64"/>
    <mergeCell ref="C65:K65"/>
    <mergeCell ref="O65:P65"/>
    <mergeCell ref="Q65:W65"/>
    <mergeCell ref="X65:Z65"/>
    <mergeCell ref="C62:K62"/>
    <mergeCell ref="O62:P62"/>
    <mergeCell ref="Q62:W62"/>
    <mergeCell ref="X62:Z62"/>
    <mergeCell ref="C63:K63"/>
    <mergeCell ref="O63:P63"/>
    <mergeCell ref="Q63:W63"/>
    <mergeCell ref="X63:Z63"/>
    <mergeCell ref="C72:K72"/>
    <mergeCell ref="O72:P72"/>
    <mergeCell ref="Q72:W72"/>
    <mergeCell ref="X72:Z72"/>
    <mergeCell ref="C73:K73"/>
    <mergeCell ref="O73:P73"/>
    <mergeCell ref="Q73:W73"/>
    <mergeCell ref="X73:Z73"/>
    <mergeCell ref="C70:K70"/>
    <mergeCell ref="O70:P70"/>
    <mergeCell ref="Q70:W70"/>
    <mergeCell ref="X70:Z70"/>
    <mergeCell ref="C71:K71"/>
    <mergeCell ref="O71:P71"/>
    <mergeCell ref="Q71:W71"/>
    <mergeCell ref="X71:Z71"/>
    <mergeCell ref="C68:K68"/>
    <mergeCell ref="O68:P68"/>
    <mergeCell ref="Q68:W68"/>
    <mergeCell ref="X68:Z68"/>
    <mergeCell ref="C69:K69"/>
    <mergeCell ref="O69:P69"/>
    <mergeCell ref="Q69:W69"/>
    <mergeCell ref="X69:Z69"/>
    <mergeCell ref="C78:K78"/>
    <mergeCell ref="O78:P78"/>
    <mergeCell ref="Q78:W78"/>
    <mergeCell ref="X78:Z78"/>
    <mergeCell ref="C79:K79"/>
    <mergeCell ref="O79:P79"/>
    <mergeCell ref="Q79:W79"/>
    <mergeCell ref="X79:Z79"/>
    <mergeCell ref="C76:K76"/>
    <mergeCell ref="O76:P76"/>
    <mergeCell ref="Q76:W76"/>
    <mergeCell ref="X76:Z76"/>
    <mergeCell ref="C77:K77"/>
    <mergeCell ref="O77:P77"/>
    <mergeCell ref="Q77:W77"/>
    <mergeCell ref="X77:Z77"/>
    <mergeCell ref="C74:K74"/>
    <mergeCell ref="O74:P74"/>
    <mergeCell ref="Q74:W74"/>
    <mergeCell ref="X74:Z74"/>
    <mergeCell ref="C75:K75"/>
    <mergeCell ref="O75:P75"/>
    <mergeCell ref="Q75:W75"/>
    <mergeCell ref="X75:Z75"/>
    <mergeCell ref="C84:K84"/>
    <mergeCell ref="O84:P84"/>
    <mergeCell ref="Q84:W84"/>
    <mergeCell ref="X84:Z84"/>
    <mergeCell ref="C85:K85"/>
    <mergeCell ref="O85:P85"/>
    <mergeCell ref="Q85:W85"/>
    <mergeCell ref="X85:Z85"/>
    <mergeCell ref="C82:K82"/>
    <mergeCell ref="O82:P82"/>
    <mergeCell ref="Q82:W82"/>
    <mergeCell ref="X82:Z82"/>
    <mergeCell ref="C83:K83"/>
    <mergeCell ref="O83:P83"/>
    <mergeCell ref="Q83:W83"/>
    <mergeCell ref="X83:Z83"/>
    <mergeCell ref="C80:K80"/>
    <mergeCell ref="O80:P80"/>
    <mergeCell ref="Q80:W80"/>
    <mergeCell ref="X80:Z80"/>
    <mergeCell ref="C81:K81"/>
    <mergeCell ref="O81:P81"/>
    <mergeCell ref="Q81:W81"/>
    <mergeCell ref="X81:Z81"/>
    <mergeCell ref="C90:K90"/>
    <mergeCell ref="O90:P90"/>
    <mergeCell ref="Q90:W90"/>
    <mergeCell ref="X90:Z90"/>
    <mergeCell ref="C91:K91"/>
    <mergeCell ref="O91:P91"/>
    <mergeCell ref="Q91:W91"/>
    <mergeCell ref="X91:Z91"/>
    <mergeCell ref="C88:K88"/>
    <mergeCell ref="O88:P88"/>
    <mergeCell ref="Q88:W88"/>
    <mergeCell ref="X88:Z88"/>
    <mergeCell ref="C89:K89"/>
    <mergeCell ref="O89:P89"/>
    <mergeCell ref="Q89:W89"/>
    <mergeCell ref="X89:Z89"/>
    <mergeCell ref="C86:K86"/>
    <mergeCell ref="O86:P86"/>
    <mergeCell ref="Q86:W86"/>
    <mergeCell ref="X86:Z86"/>
    <mergeCell ref="C87:K87"/>
    <mergeCell ref="O87:P87"/>
    <mergeCell ref="Q87:W87"/>
    <mergeCell ref="X87:Z87"/>
    <mergeCell ref="C96:K96"/>
    <mergeCell ref="O96:P96"/>
    <mergeCell ref="Q96:W96"/>
    <mergeCell ref="X96:Z96"/>
    <mergeCell ref="C97:K97"/>
    <mergeCell ref="O97:P97"/>
    <mergeCell ref="Q97:W97"/>
    <mergeCell ref="X97:Z97"/>
    <mergeCell ref="C94:K94"/>
    <mergeCell ref="O94:P94"/>
    <mergeCell ref="Q94:W94"/>
    <mergeCell ref="X94:Z94"/>
    <mergeCell ref="C95:K95"/>
    <mergeCell ref="O95:P95"/>
    <mergeCell ref="Q95:W95"/>
    <mergeCell ref="X95:Z95"/>
    <mergeCell ref="C92:K92"/>
    <mergeCell ref="O92:P92"/>
    <mergeCell ref="Q92:W92"/>
    <mergeCell ref="X92:Z92"/>
    <mergeCell ref="C93:K93"/>
    <mergeCell ref="O93:P93"/>
    <mergeCell ref="Q93:W93"/>
    <mergeCell ref="X93:Z93"/>
    <mergeCell ref="C102:K102"/>
    <mergeCell ref="O102:P102"/>
    <mergeCell ref="Q102:W102"/>
    <mergeCell ref="X102:Z102"/>
    <mergeCell ref="C103:K103"/>
    <mergeCell ref="O103:P103"/>
    <mergeCell ref="Q103:W103"/>
    <mergeCell ref="X103:Z103"/>
    <mergeCell ref="C100:K100"/>
    <mergeCell ref="O100:P100"/>
    <mergeCell ref="Q100:W100"/>
    <mergeCell ref="X100:Z100"/>
    <mergeCell ref="C101:K101"/>
    <mergeCell ref="O101:P101"/>
    <mergeCell ref="Q101:W101"/>
    <mergeCell ref="X101:Z101"/>
    <mergeCell ref="C98:K98"/>
    <mergeCell ref="O98:P98"/>
    <mergeCell ref="Q98:W98"/>
    <mergeCell ref="X98:Z98"/>
    <mergeCell ref="C99:K99"/>
    <mergeCell ref="O99:P99"/>
    <mergeCell ref="Q99:W99"/>
    <mergeCell ref="X99:Z99"/>
    <mergeCell ref="C108:K108"/>
    <mergeCell ref="O108:P108"/>
    <mergeCell ref="Q108:W108"/>
    <mergeCell ref="X108:Z108"/>
    <mergeCell ref="C109:K109"/>
    <mergeCell ref="O109:P109"/>
    <mergeCell ref="Q109:W109"/>
    <mergeCell ref="X109:Z109"/>
    <mergeCell ref="C106:K106"/>
    <mergeCell ref="O106:P106"/>
    <mergeCell ref="Q106:W106"/>
    <mergeCell ref="X106:Z106"/>
    <mergeCell ref="C107:K107"/>
    <mergeCell ref="O107:P107"/>
    <mergeCell ref="Q107:W107"/>
    <mergeCell ref="X107:Z107"/>
    <mergeCell ref="C104:K104"/>
    <mergeCell ref="O104:P104"/>
    <mergeCell ref="Q104:W104"/>
    <mergeCell ref="X104:Z104"/>
    <mergeCell ref="C105:K105"/>
    <mergeCell ref="O105:P105"/>
    <mergeCell ref="Q105:W105"/>
    <mergeCell ref="X105:Z105"/>
    <mergeCell ref="C114:K114"/>
    <mergeCell ref="O114:P114"/>
    <mergeCell ref="Q114:W114"/>
    <mergeCell ref="X114:Z114"/>
    <mergeCell ref="C115:K115"/>
    <mergeCell ref="O115:P115"/>
    <mergeCell ref="Q115:W115"/>
    <mergeCell ref="X115:Z115"/>
    <mergeCell ref="C112:K112"/>
    <mergeCell ref="O112:P112"/>
    <mergeCell ref="Q112:W112"/>
    <mergeCell ref="X112:Z112"/>
    <mergeCell ref="C113:K113"/>
    <mergeCell ref="O113:P113"/>
    <mergeCell ref="Q113:W113"/>
    <mergeCell ref="X113:Z113"/>
    <mergeCell ref="C110:K110"/>
    <mergeCell ref="O110:P110"/>
    <mergeCell ref="Q110:W110"/>
    <mergeCell ref="X110:Z110"/>
    <mergeCell ref="C111:K111"/>
    <mergeCell ref="O111:P111"/>
    <mergeCell ref="Q111:W111"/>
    <mergeCell ref="X111:Z111"/>
    <mergeCell ref="C120:K120"/>
    <mergeCell ref="O120:P120"/>
    <mergeCell ref="Q120:W120"/>
    <mergeCell ref="X120:Z120"/>
    <mergeCell ref="C121:K121"/>
    <mergeCell ref="O121:P121"/>
    <mergeCell ref="Q121:W121"/>
    <mergeCell ref="X121:Z121"/>
    <mergeCell ref="C118:K118"/>
    <mergeCell ref="O118:P118"/>
    <mergeCell ref="Q118:W118"/>
    <mergeCell ref="X118:Z118"/>
    <mergeCell ref="C119:K119"/>
    <mergeCell ref="O119:P119"/>
    <mergeCell ref="Q119:W119"/>
    <mergeCell ref="X119:Z119"/>
    <mergeCell ref="C116:K116"/>
    <mergeCell ref="O116:P116"/>
    <mergeCell ref="Q116:W116"/>
    <mergeCell ref="X116:Z116"/>
    <mergeCell ref="C117:K117"/>
    <mergeCell ref="O117:P117"/>
    <mergeCell ref="Q117:W117"/>
    <mergeCell ref="X117:Z117"/>
    <mergeCell ref="C126:K126"/>
    <mergeCell ref="O126:P126"/>
    <mergeCell ref="Q126:W126"/>
    <mergeCell ref="X126:Z126"/>
    <mergeCell ref="C127:K127"/>
    <mergeCell ref="O127:P127"/>
    <mergeCell ref="Q127:W127"/>
    <mergeCell ref="X127:Z127"/>
    <mergeCell ref="C124:K124"/>
    <mergeCell ref="O124:P124"/>
    <mergeCell ref="Q124:W124"/>
    <mergeCell ref="X124:Z124"/>
    <mergeCell ref="C125:K125"/>
    <mergeCell ref="O125:P125"/>
    <mergeCell ref="Q125:W125"/>
    <mergeCell ref="X125:Z125"/>
    <mergeCell ref="C122:K122"/>
    <mergeCell ref="O122:P122"/>
    <mergeCell ref="Q122:W122"/>
    <mergeCell ref="X122:Z122"/>
    <mergeCell ref="C123:K123"/>
    <mergeCell ref="O123:P123"/>
    <mergeCell ref="Q123:W123"/>
    <mergeCell ref="X123:Z123"/>
    <mergeCell ref="C132:K132"/>
    <mergeCell ref="O132:P132"/>
    <mergeCell ref="Q132:W132"/>
    <mergeCell ref="X132:Z132"/>
    <mergeCell ref="C133:K133"/>
    <mergeCell ref="O133:P133"/>
    <mergeCell ref="Q133:W133"/>
    <mergeCell ref="X133:Z133"/>
    <mergeCell ref="C130:K130"/>
    <mergeCell ref="O130:P130"/>
    <mergeCell ref="Q130:W130"/>
    <mergeCell ref="X130:Z130"/>
    <mergeCell ref="C131:K131"/>
    <mergeCell ref="O131:P131"/>
    <mergeCell ref="Q131:W131"/>
    <mergeCell ref="X131:Z131"/>
    <mergeCell ref="C128:K128"/>
    <mergeCell ref="O128:P128"/>
    <mergeCell ref="Q128:W128"/>
    <mergeCell ref="X128:Z128"/>
    <mergeCell ref="C129:K129"/>
    <mergeCell ref="O129:P129"/>
    <mergeCell ref="Q129:W129"/>
    <mergeCell ref="X129:Z129"/>
    <mergeCell ref="O139:P139"/>
    <mergeCell ref="Q139:W139"/>
    <mergeCell ref="X139:Z139"/>
    <mergeCell ref="C136:K136"/>
    <mergeCell ref="O136:P136"/>
    <mergeCell ref="Q136:W136"/>
    <mergeCell ref="X136:Z136"/>
    <mergeCell ref="C137:K137"/>
    <mergeCell ref="O137:P137"/>
    <mergeCell ref="Q137:W137"/>
    <mergeCell ref="X137:Z137"/>
    <mergeCell ref="C134:K134"/>
    <mergeCell ref="O134:P134"/>
    <mergeCell ref="Q134:W134"/>
    <mergeCell ref="X134:Z134"/>
    <mergeCell ref="C135:K135"/>
    <mergeCell ref="O135:P135"/>
    <mergeCell ref="Q135:W135"/>
    <mergeCell ref="X135:Z135"/>
    <mergeCell ref="C138:K138"/>
    <mergeCell ref="O138:P138"/>
    <mergeCell ref="Q138:W138"/>
    <mergeCell ref="X138:Z138"/>
    <mergeCell ref="C139:K139"/>
    <mergeCell ref="C152:K152"/>
    <mergeCell ref="O152:P152"/>
    <mergeCell ref="Q152:W152"/>
    <mergeCell ref="X152:Z152"/>
    <mergeCell ref="C153:K153"/>
    <mergeCell ref="O153:P153"/>
    <mergeCell ref="Q153:W153"/>
    <mergeCell ref="X153:Z153"/>
    <mergeCell ref="C142:K142"/>
    <mergeCell ref="O142:P142"/>
    <mergeCell ref="Q142:W142"/>
    <mergeCell ref="X142:Z142"/>
    <mergeCell ref="C147:K147"/>
    <mergeCell ref="O147:P147"/>
    <mergeCell ref="Q147:W147"/>
    <mergeCell ref="X147:Z147"/>
    <mergeCell ref="C146:K146"/>
    <mergeCell ref="O146:P146"/>
    <mergeCell ref="Q146:W146"/>
    <mergeCell ref="X146:Z146"/>
    <mergeCell ref="C148:K148"/>
    <mergeCell ref="O148:P148"/>
    <mergeCell ref="Q148:W148"/>
    <mergeCell ref="X148:Z148"/>
    <mergeCell ref="C143:K143"/>
    <mergeCell ref="O143:P143"/>
    <mergeCell ref="Q143:W143"/>
    <mergeCell ref="X143:Z143"/>
    <mergeCell ref="C144:K144"/>
    <mergeCell ref="O144:P144"/>
    <mergeCell ref="Q144:W144"/>
    <mergeCell ref="X144:Z144"/>
    <mergeCell ref="C158:K158"/>
    <mergeCell ref="O158:P158"/>
    <mergeCell ref="Q158:W158"/>
    <mergeCell ref="X158:Z158"/>
    <mergeCell ref="C159:K159"/>
    <mergeCell ref="O159:P159"/>
    <mergeCell ref="Q159:W159"/>
    <mergeCell ref="X159:Z159"/>
    <mergeCell ref="C156:K156"/>
    <mergeCell ref="O156:P156"/>
    <mergeCell ref="Q156:W156"/>
    <mergeCell ref="X156:Z156"/>
    <mergeCell ref="C157:K157"/>
    <mergeCell ref="O157:P157"/>
    <mergeCell ref="Q157:W157"/>
    <mergeCell ref="X157:Z157"/>
    <mergeCell ref="C154:K154"/>
    <mergeCell ref="O154:P154"/>
    <mergeCell ref="Q154:W154"/>
    <mergeCell ref="X154:Z154"/>
    <mergeCell ref="C155:K155"/>
    <mergeCell ref="O155:P155"/>
    <mergeCell ref="Q155:W155"/>
    <mergeCell ref="X155:Z155"/>
    <mergeCell ref="C164:K164"/>
    <mergeCell ref="O164:P164"/>
    <mergeCell ref="Q164:W164"/>
    <mergeCell ref="X164:Z164"/>
    <mergeCell ref="C165:K165"/>
    <mergeCell ref="O165:P165"/>
    <mergeCell ref="Q165:W165"/>
    <mergeCell ref="X165:Z165"/>
    <mergeCell ref="C162:K162"/>
    <mergeCell ref="O162:P162"/>
    <mergeCell ref="Q162:W162"/>
    <mergeCell ref="X162:Z162"/>
    <mergeCell ref="C163:K163"/>
    <mergeCell ref="O163:P163"/>
    <mergeCell ref="Q163:W163"/>
    <mergeCell ref="X163:Z163"/>
    <mergeCell ref="C160:K160"/>
    <mergeCell ref="O160:P160"/>
    <mergeCell ref="Q160:W160"/>
    <mergeCell ref="X160:Z160"/>
    <mergeCell ref="C161:K161"/>
    <mergeCell ref="O161:P161"/>
    <mergeCell ref="Q161:W161"/>
    <mergeCell ref="X161:Z161"/>
    <mergeCell ref="C170:K170"/>
    <mergeCell ref="O170:P170"/>
    <mergeCell ref="Q170:W170"/>
    <mergeCell ref="X170:Z170"/>
    <mergeCell ref="C171:K171"/>
    <mergeCell ref="O171:P171"/>
    <mergeCell ref="Q171:W171"/>
    <mergeCell ref="X171:Z171"/>
    <mergeCell ref="C168:K168"/>
    <mergeCell ref="O168:P168"/>
    <mergeCell ref="Q168:W168"/>
    <mergeCell ref="X168:Z168"/>
    <mergeCell ref="C169:K169"/>
    <mergeCell ref="O169:P169"/>
    <mergeCell ref="Q169:W169"/>
    <mergeCell ref="X169:Z169"/>
    <mergeCell ref="C166:K166"/>
    <mergeCell ref="O166:P166"/>
    <mergeCell ref="Q166:W166"/>
    <mergeCell ref="X166:Z166"/>
    <mergeCell ref="C167:K167"/>
    <mergeCell ref="O167:P167"/>
    <mergeCell ref="Q167:W167"/>
    <mergeCell ref="X167:Z167"/>
    <mergeCell ref="C176:K176"/>
    <mergeCell ref="O176:P176"/>
    <mergeCell ref="Q176:W176"/>
    <mergeCell ref="X176:Z176"/>
    <mergeCell ref="C177:K177"/>
    <mergeCell ref="O177:P177"/>
    <mergeCell ref="Q177:W177"/>
    <mergeCell ref="X177:Z177"/>
    <mergeCell ref="C174:K174"/>
    <mergeCell ref="O174:P174"/>
    <mergeCell ref="Q174:W174"/>
    <mergeCell ref="X174:Z174"/>
    <mergeCell ref="C175:K175"/>
    <mergeCell ref="O175:P175"/>
    <mergeCell ref="Q175:W175"/>
    <mergeCell ref="X175:Z175"/>
    <mergeCell ref="C172:K172"/>
    <mergeCell ref="O172:P172"/>
    <mergeCell ref="Q172:W172"/>
    <mergeCell ref="X172:Z172"/>
    <mergeCell ref="C173:K173"/>
    <mergeCell ref="O173:P173"/>
    <mergeCell ref="Q173:W173"/>
    <mergeCell ref="X173:Z173"/>
    <mergeCell ref="C182:K182"/>
    <mergeCell ref="O182:P182"/>
    <mergeCell ref="Q182:W182"/>
    <mergeCell ref="X182:Z182"/>
    <mergeCell ref="C183:K183"/>
    <mergeCell ref="O183:P183"/>
    <mergeCell ref="Q183:W183"/>
    <mergeCell ref="X183:Z183"/>
    <mergeCell ref="C180:K180"/>
    <mergeCell ref="O180:P180"/>
    <mergeCell ref="Q180:W180"/>
    <mergeCell ref="X180:Z180"/>
    <mergeCell ref="C181:K181"/>
    <mergeCell ref="O181:P181"/>
    <mergeCell ref="Q181:W181"/>
    <mergeCell ref="X181:Z181"/>
    <mergeCell ref="C178:K178"/>
    <mergeCell ref="O178:P178"/>
    <mergeCell ref="Q178:W178"/>
    <mergeCell ref="X178:Z178"/>
    <mergeCell ref="C179:K179"/>
    <mergeCell ref="O179:P179"/>
    <mergeCell ref="Q179:W179"/>
    <mergeCell ref="X179:Z179"/>
    <mergeCell ref="C188:K188"/>
    <mergeCell ref="O188:P188"/>
    <mergeCell ref="Q188:W188"/>
    <mergeCell ref="X188:Z188"/>
    <mergeCell ref="C189:K189"/>
    <mergeCell ref="O189:P189"/>
    <mergeCell ref="Q189:W189"/>
    <mergeCell ref="X189:Z189"/>
    <mergeCell ref="C186:K186"/>
    <mergeCell ref="O186:P186"/>
    <mergeCell ref="Q186:W186"/>
    <mergeCell ref="X186:Z186"/>
    <mergeCell ref="C187:K187"/>
    <mergeCell ref="O187:P187"/>
    <mergeCell ref="Q187:W187"/>
    <mergeCell ref="X187:Z187"/>
    <mergeCell ref="C184:K184"/>
    <mergeCell ref="O184:P184"/>
    <mergeCell ref="Q184:W184"/>
    <mergeCell ref="X184:Z184"/>
    <mergeCell ref="C185:K185"/>
    <mergeCell ref="O185:P185"/>
    <mergeCell ref="Q185:W185"/>
    <mergeCell ref="X185:Z185"/>
    <mergeCell ref="C194:K194"/>
    <mergeCell ref="O194:P194"/>
    <mergeCell ref="Q194:W194"/>
    <mergeCell ref="X194:Z194"/>
    <mergeCell ref="C195:K195"/>
    <mergeCell ref="O195:P195"/>
    <mergeCell ref="Q195:W195"/>
    <mergeCell ref="X195:Z195"/>
    <mergeCell ref="C192:K192"/>
    <mergeCell ref="O192:P192"/>
    <mergeCell ref="Q192:W192"/>
    <mergeCell ref="X192:Z192"/>
    <mergeCell ref="C193:K193"/>
    <mergeCell ref="O193:P193"/>
    <mergeCell ref="Q193:W193"/>
    <mergeCell ref="X193:Z193"/>
    <mergeCell ref="C190:K190"/>
    <mergeCell ref="O190:P190"/>
    <mergeCell ref="Q190:W190"/>
    <mergeCell ref="X190:Z190"/>
    <mergeCell ref="C191:K191"/>
    <mergeCell ref="O191:P191"/>
    <mergeCell ref="Q191:W191"/>
    <mergeCell ref="X191:Z191"/>
    <mergeCell ref="C201:K201"/>
    <mergeCell ref="O201:P201"/>
    <mergeCell ref="Q201:W201"/>
    <mergeCell ref="X201:Z201"/>
    <mergeCell ref="C198:K198"/>
    <mergeCell ref="O198:P198"/>
    <mergeCell ref="Q198:W198"/>
    <mergeCell ref="X198:Z198"/>
    <mergeCell ref="C199:K199"/>
    <mergeCell ref="O199:P199"/>
    <mergeCell ref="Q199:W199"/>
    <mergeCell ref="X199:Z199"/>
    <mergeCell ref="C196:K196"/>
    <mergeCell ref="O196:P196"/>
    <mergeCell ref="Q196:W196"/>
    <mergeCell ref="X196:Z196"/>
    <mergeCell ref="C197:K197"/>
    <mergeCell ref="O197:P197"/>
    <mergeCell ref="Q197:W197"/>
    <mergeCell ref="X197:Z197"/>
    <mergeCell ref="C218:K218"/>
    <mergeCell ref="O218:P218"/>
    <mergeCell ref="Q218:W218"/>
    <mergeCell ref="X218:Z218"/>
    <mergeCell ref="C219:K219"/>
    <mergeCell ref="O219:P219"/>
    <mergeCell ref="Q219:W219"/>
    <mergeCell ref="X219:Z219"/>
    <mergeCell ref="C216:K216"/>
    <mergeCell ref="O216:P216"/>
    <mergeCell ref="Q216:W216"/>
    <mergeCell ref="X216:Z216"/>
    <mergeCell ref="C217:K217"/>
    <mergeCell ref="O217:P217"/>
    <mergeCell ref="Q217:W217"/>
    <mergeCell ref="X217:Z217"/>
    <mergeCell ref="C206:K206"/>
    <mergeCell ref="O206:P206"/>
    <mergeCell ref="Q206:W206"/>
    <mergeCell ref="X206:Z206"/>
    <mergeCell ref="C211:K211"/>
    <mergeCell ref="O211:P211"/>
    <mergeCell ref="Q211:W211"/>
    <mergeCell ref="X211:Z211"/>
    <mergeCell ref="C214:K214"/>
    <mergeCell ref="O214:P214"/>
    <mergeCell ref="Q214:W214"/>
    <mergeCell ref="X214:Z214"/>
    <mergeCell ref="C215:K215"/>
    <mergeCell ref="O215:P215"/>
    <mergeCell ref="Q215:W215"/>
    <mergeCell ref="X215:Z215"/>
    <mergeCell ref="C224:K224"/>
    <mergeCell ref="O224:P224"/>
    <mergeCell ref="Q224:W224"/>
    <mergeCell ref="X224:Z224"/>
    <mergeCell ref="C225:K225"/>
    <mergeCell ref="O225:P225"/>
    <mergeCell ref="Q225:W225"/>
    <mergeCell ref="X225:Z225"/>
    <mergeCell ref="C222:K222"/>
    <mergeCell ref="O222:P222"/>
    <mergeCell ref="Q222:W222"/>
    <mergeCell ref="X222:Z222"/>
    <mergeCell ref="C223:K223"/>
    <mergeCell ref="O223:P223"/>
    <mergeCell ref="Q223:W223"/>
    <mergeCell ref="X223:Z223"/>
    <mergeCell ref="C220:K220"/>
    <mergeCell ref="O220:P220"/>
    <mergeCell ref="Q220:W220"/>
    <mergeCell ref="X220:Z220"/>
    <mergeCell ref="C221:K221"/>
    <mergeCell ref="O221:P221"/>
    <mergeCell ref="Q221:W221"/>
    <mergeCell ref="X221:Z221"/>
    <mergeCell ref="C230:K230"/>
    <mergeCell ref="O230:P230"/>
    <mergeCell ref="Q230:W230"/>
    <mergeCell ref="X230:Z230"/>
    <mergeCell ref="C231:K231"/>
    <mergeCell ref="O231:P231"/>
    <mergeCell ref="Q231:W231"/>
    <mergeCell ref="X231:Z231"/>
    <mergeCell ref="C228:K228"/>
    <mergeCell ref="O228:P228"/>
    <mergeCell ref="Q228:W228"/>
    <mergeCell ref="X228:Z228"/>
    <mergeCell ref="C229:K229"/>
    <mergeCell ref="O229:P229"/>
    <mergeCell ref="Q229:W229"/>
    <mergeCell ref="X229:Z229"/>
    <mergeCell ref="C226:K226"/>
    <mergeCell ref="O226:P226"/>
    <mergeCell ref="Q226:W226"/>
    <mergeCell ref="X226:Z226"/>
    <mergeCell ref="C227:K227"/>
    <mergeCell ref="O227:P227"/>
    <mergeCell ref="Q227:W227"/>
    <mergeCell ref="X227:Z227"/>
    <mergeCell ref="C236:K236"/>
    <mergeCell ref="O236:P236"/>
    <mergeCell ref="Q236:W236"/>
    <mergeCell ref="X236:Z236"/>
    <mergeCell ref="C237:K237"/>
    <mergeCell ref="O237:P237"/>
    <mergeCell ref="Q237:W237"/>
    <mergeCell ref="X237:Z237"/>
    <mergeCell ref="C234:K234"/>
    <mergeCell ref="O234:P234"/>
    <mergeCell ref="Q234:W234"/>
    <mergeCell ref="X234:Z234"/>
    <mergeCell ref="C235:K235"/>
    <mergeCell ref="O235:P235"/>
    <mergeCell ref="Q235:W235"/>
    <mergeCell ref="X235:Z235"/>
    <mergeCell ref="C232:K232"/>
    <mergeCell ref="O232:P232"/>
    <mergeCell ref="Q232:W232"/>
    <mergeCell ref="X232:Z232"/>
    <mergeCell ref="C233:K233"/>
    <mergeCell ref="O233:P233"/>
    <mergeCell ref="Q233:W233"/>
    <mergeCell ref="X233:Z233"/>
    <mergeCell ref="C242:K242"/>
    <mergeCell ref="O242:P242"/>
    <mergeCell ref="Q242:W242"/>
    <mergeCell ref="X242:Z242"/>
    <mergeCell ref="C243:K243"/>
    <mergeCell ref="O243:P243"/>
    <mergeCell ref="Q243:W243"/>
    <mergeCell ref="X243:Z243"/>
    <mergeCell ref="C240:K240"/>
    <mergeCell ref="O240:P240"/>
    <mergeCell ref="Q240:W240"/>
    <mergeCell ref="X240:Z240"/>
    <mergeCell ref="C241:K241"/>
    <mergeCell ref="O241:P241"/>
    <mergeCell ref="Q241:W241"/>
    <mergeCell ref="X241:Z241"/>
    <mergeCell ref="C238:K238"/>
    <mergeCell ref="O238:P238"/>
    <mergeCell ref="Q238:W238"/>
    <mergeCell ref="X238:Z238"/>
    <mergeCell ref="C239:K239"/>
    <mergeCell ref="O239:P239"/>
    <mergeCell ref="Q239:W239"/>
    <mergeCell ref="X239:Z239"/>
    <mergeCell ref="C248:K248"/>
    <mergeCell ref="O248:P248"/>
    <mergeCell ref="Q248:W248"/>
    <mergeCell ref="X248:Z248"/>
    <mergeCell ref="C249:K249"/>
    <mergeCell ref="O249:P249"/>
    <mergeCell ref="Q249:W249"/>
    <mergeCell ref="X249:Z249"/>
    <mergeCell ref="C246:K246"/>
    <mergeCell ref="O246:P246"/>
    <mergeCell ref="Q246:W246"/>
    <mergeCell ref="X246:Z246"/>
    <mergeCell ref="C247:K247"/>
    <mergeCell ref="O247:P247"/>
    <mergeCell ref="Q247:W247"/>
    <mergeCell ref="X247:Z247"/>
    <mergeCell ref="C244:K244"/>
    <mergeCell ref="O244:P244"/>
    <mergeCell ref="Q244:W244"/>
    <mergeCell ref="X244:Z244"/>
    <mergeCell ref="C245:K245"/>
    <mergeCell ref="O245:P245"/>
    <mergeCell ref="Q245:W245"/>
    <mergeCell ref="X245:Z245"/>
    <mergeCell ref="C254:K254"/>
    <mergeCell ref="O254:P254"/>
    <mergeCell ref="Q254:W254"/>
    <mergeCell ref="X254:Z254"/>
    <mergeCell ref="C255:K255"/>
    <mergeCell ref="O255:P255"/>
    <mergeCell ref="Q255:W255"/>
    <mergeCell ref="X255:Z255"/>
    <mergeCell ref="C252:K252"/>
    <mergeCell ref="O252:P252"/>
    <mergeCell ref="Q252:W252"/>
    <mergeCell ref="X252:Z252"/>
    <mergeCell ref="C253:K253"/>
    <mergeCell ref="O253:P253"/>
    <mergeCell ref="Q253:W253"/>
    <mergeCell ref="X253:Z253"/>
    <mergeCell ref="C250:K250"/>
    <mergeCell ref="O250:P250"/>
    <mergeCell ref="Q250:W250"/>
    <mergeCell ref="X250:Z250"/>
    <mergeCell ref="C251:K251"/>
    <mergeCell ref="O251:P251"/>
    <mergeCell ref="Q251:W251"/>
    <mergeCell ref="X251:Z251"/>
    <mergeCell ref="C260:K260"/>
    <mergeCell ref="O260:P260"/>
    <mergeCell ref="Q260:W260"/>
    <mergeCell ref="X260:Z260"/>
    <mergeCell ref="C261:K261"/>
    <mergeCell ref="O261:P261"/>
    <mergeCell ref="Q261:W261"/>
    <mergeCell ref="X261:Z261"/>
    <mergeCell ref="C258:K258"/>
    <mergeCell ref="O258:P258"/>
    <mergeCell ref="Q258:W258"/>
    <mergeCell ref="X258:Z258"/>
    <mergeCell ref="C259:K259"/>
    <mergeCell ref="O259:P259"/>
    <mergeCell ref="Q259:W259"/>
    <mergeCell ref="X259:Z259"/>
    <mergeCell ref="C256:K256"/>
    <mergeCell ref="O256:P256"/>
    <mergeCell ref="Q256:W256"/>
    <mergeCell ref="X256:Z256"/>
    <mergeCell ref="C257:K257"/>
    <mergeCell ref="O257:P257"/>
    <mergeCell ref="Q257:W257"/>
    <mergeCell ref="X257:Z257"/>
    <mergeCell ref="C266:K266"/>
    <mergeCell ref="O266:P266"/>
    <mergeCell ref="Q266:W266"/>
    <mergeCell ref="X266:Z266"/>
    <mergeCell ref="C267:K267"/>
    <mergeCell ref="O267:P267"/>
    <mergeCell ref="Q267:W267"/>
    <mergeCell ref="X267:Z267"/>
    <mergeCell ref="C264:K264"/>
    <mergeCell ref="O264:P264"/>
    <mergeCell ref="Q264:W264"/>
    <mergeCell ref="X264:Z264"/>
    <mergeCell ref="C265:K265"/>
    <mergeCell ref="O265:P265"/>
    <mergeCell ref="Q265:W265"/>
    <mergeCell ref="X265:Z265"/>
    <mergeCell ref="C262:K262"/>
    <mergeCell ref="O262:P262"/>
    <mergeCell ref="Q262:W262"/>
    <mergeCell ref="X262:Z262"/>
    <mergeCell ref="C263:K263"/>
    <mergeCell ref="O263:P263"/>
    <mergeCell ref="Q263:W263"/>
    <mergeCell ref="X263:Z263"/>
    <mergeCell ref="C272:K272"/>
    <mergeCell ref="O272:P272"/>
    <mergeCell ref="Q272:W272"/>
    <mergeCell ref="X272:Z272"/>
    <mergeCell ref="C273:K273"/>
    <mergeCell ref="O273:P273"/>
    <mergeCell ref="Q273:W273"/>
    <mergeCell ref="X273:Z273"/>
    <mergeCell ref="C270:K270"/>
    <mergeCell ref="O270:P270"/>
    <mergeCell ref="Q270:W270"/>
    <mergeCell ref="X270:Z270"/>
    <mergeCell ref="C271:K271"/>
    <mergeCell ref="O271:P271"/>
    <mergeCell ref="Q271:W271"/>
    <mergeCell ref="X271:Z271"/>
    <mergeCell ref="C268:K268"/>
    <mergeCell ref="O268:P268"/>
    <mergeCell ref="Q268:W268"/>
    <mergeCell ref="X268:Z268"/>
    <mergeCell ref="C269:K269"/>
    <mergeCell ref="O269:P269"/>
    <mergeCell ref="Q269:W269"/>
    <mergeCell ref="X269:Z269"/>
    <mergeCell ref="C278:K278"/>
    <mergeCell ref="O278:P278"/>
    <mergeCell ref="Q278:W278"/>
    <mergeCell ref="X278:Z278"/>
    <mergeCell ref="C279:K279"/>
    <mergeCell ref="O279:P279"/>
    <mergeCell ref="Q279:W279"/>
    <mergeCell ref="X279:Z279"/>
    <mergeCell ref="C276:K276"/>
    <mergeCell ref="O276:P276"/>
    <mergeCell ref="Q276:W276"/>
    <mergeCell ref="X276:Z276"/>
    <mergeCell ref="C277:K277"/>
    <mergeCell ref="O277:P277"/>
    <mergeCell ref="Q277:W277"/>
    <mergeCell ref="X277:Z277"/>
    <mergeCell ref="C274:K274"/>
    <mergeCell ref="O274:P274"/>
    <mergeCell ref="Q274:W274"/>
    <mergeCell ref="X274:Z274"/>
    <mergeCell ref="C275:K275"/>
    <mergeCell ref="O275:P275"/>
    <mergeCell ref="Q275:W275"/>
    <mergeCell ref="X275:Z275"/>
    <mergeCell ref="C291:K291"/>
    <mergeCell ref="O291:P291"/>
    <mergeCell ref="Q291:W291"/>
    <mergeCell ref="X291:Z291"/>
    <mergeCell ref="C288:K288"/>
    <mergeCell ref="O288:P288"/>
    <mergeCell ref="Q288:W288"/>
    <mergeCell ref="X288:Z288"/>
    <mergeCell ref="C282:K282"/>
    <mergeCell ref="O282:P282"/>
    <mergeCell ref="Q282:W282"/>
    <mergeCell ref="X282:Z282"/>
    <mergeCell ref="C283:K283"/>
    <mergeCell ref="O283:P283"/>
    <mergeCell ref="Q283:W283"/>
    <mergeCell ref="X283:Z283"/>
    <mergeCell ref="C280:K280"/>
    <mergeCell ref="O280:P280"/>
    <mergeCell ref="Q280:W280"/>
    <mergeCell ref="X280:Z280"/>
    <mergeCell ref="C281:K281"/>
    <mergeCell ref="O281:P281"/>
    <mergeCell ref="Q281:W281"/>
    <mergeCell ref="X281:Z281"/>
    <mergeCell ref="C286:K286"/>
    <mergeCell ref="O286:P286"/>
    <mergeCell ref="Q286:W286"/>
    <mergeCell ref="X286:Z286"/>
    <mergeCell ref="C287:K287"/>
    <mergeCell ref="O287:P287"/>
    <mergeCell ref="Q287:W287"/>
    <mergeCell ref="X287:Z287"/>
    <mergeCell ref="C284:K284"/>
    <mergeCell ref="O284:P284"/>
    <mergeCell ref="Q284:W284"/>
    <mergeCell ref="X284:Z284"/>
    <mergeCell ref="C285:K285"/>
    <mergeCell ref="O285:P285"/>
    <mergeCell ref="Q285:W285"/>
    <mergeCell ref="X285:Z285"/>
    <mergeCell ref="C290:K290"/>
    <mergeCell ref="O290:P290"/>
    <mergeCell ref="Q290:W290"/>
    <mergeCell ref="X290:Z290"/>
    <mergeCell ref="C289:K289"/>
    <mergeCell ref="O289:P289"/>
    <mergeCell ref="Q289:W289"/>
    <mergeCell ref="X289:Z289"/>
    <mergeCell ref="C294:K294"/>
    <mergeCell ref="O294:P294"/>
    <mergeCell ref="Q294:W294"/>
    <mergeCell ref="X294:Z294"/>
    <mergeCell ref="C299:K299"/>
    <mergeCell ref="O299:P299"/>
    <mergeCell ref="Q299:W299"/>
    <mergeCell ref="X299:Z299"/>
    <mergeCell ref="C300:K300"/>
    <mergeCell ref="O300:P300"/>
    <mergeCell ref="Q300:W300"/>
    <mergeCell ref="X300:Z300"/>
    <mergeCell ref="C301:K301"/>
    <mergeCell ref="O301:P301"/>
    <mergeCell ref="Q301:W301"/>
    <mergeCell ref="X301:Z301"/>
    <mergeCell ref="C292:K292"/>
    <mergeCell ref="O292:P292"/>
    <mergeCell ref="Q292:W292"/>
    <mergeCell ref="X292:Z292"/>
    <mergeCell ref="C293:K293"/>
    <mergeCell ref="O293:P293"/>
    <mergeCell ref="Q293:W293"/>
    <mergeCell ref="X293:Z293"/>
    <mergeCell ref="C295:K295"/>
    <mergeCell ref="O295:P295"/>
    <mergeCell ref="Q295:W295"/>
    <mergeCell ref="X295:Z295"/>
    <mergeCell ref="C303:K303"/>
    <mergeCell ref="O303:P303"/>
    <mergeCell ref="Q303:W303"/>
    <mergeCell ref="X303:Z303"/>
    <mergeCell ref="C296:K296"/>
    <mergeCell ref="O296:P296"/>
    <mergeCell ref="Q296:W296"/>
    <mergeCell ref="X296:Z296"/>
    <mergeCell ref="C311:K311"/>
    <mergeCell ref="O311:P311"/>
    <mergeCell ref="Q311:W311"/>
    <mergeCell ref="X311:Z311"/>
    <mergeCell ref="C308:K308"/>
    <mergeCell ref="O308:P308"/>
    <mergeCell ref="Q308:W308"/>
    <mergeCell ref="X308:Z308"/>
    <mergeCell ref="C309:K309"/>
    <mergeCell ref="O309:P309"/>
    <mergeCell ref="Q309:W309"/>
    <mergeCell ref="X309:Z309"/>
    <mergeCell ref="C298:K298"/>
    <mergeCell ref="O298:P298"/>
    <mergeCell ref="Q298:W298"/>
    <mergeCell ref="X298:Z298"/>
    <mergeCell ref="C297:K297"/>
    <mergeCell ref="O297:P297"/>
    <mergeCell ref="Q297:W297"/>
    <mergeCell ref="X297:Z297"/>
    <mergeCell ref="C304:K304"/>
    <mergeCell ref="O304:P304"/>
    <mergeCell ref="Q304:W304"/>
    <mergeCell ref="X304:Z304"/>
    <mergeCell ref="C328:K328"/>
    <mergeCell ref="O328:P328"/>
    <mergeCell ref="Q328:W328"/>
    <mergeCell ref="X328:Z328"/>
    <mergeCell ref="C333:K333"/>
    <mergeCell ref="O333:P333"/>
    <mergeCell ref="Q333:W333"/>
    <mergeCell ref="X333:Z333"/>
    <mergeCell ref="C326:K326"/>
    <mergeCell ref="O326:P326"/>
    <mergeCell ref="Q326:W326"/>
    <mergeCell ref="X326:Z326"/>
    <mergeCell ref="C327:K327"/>
    <mergeCell ref="O327:P327"/>
    <mergeCell ref="Q327:W327"/>
    <mergeCell ref="X327:Z327"/>
    <mergeCell ref="C320:K320"/>
    <mergeCell ref="O320:P320"/>
    <mergeCell ref="Q320:W320"/>
    <mergeCell ref="X320:Z320"/>
    <mergeCell ref="C325:K325"/>
    <mergeCell ref="O325:P325"/>
    <mergeCell ref="Q325:W325"/>
    <mergeCell ref="X325:Z325"/>
    <mergeCell ref="C324:K324"/>
    <mergeCell ref="O324:P324"/>
    <mergeCell ref="Q324:W324"/>
    <mergeCell ref="X324:Z324"/>
    <mergeCell ref="C329:K329"/>
    <mergeCell ref="O329:P329"/>
    <mergeCell ref="Q329:W329"/>
    <mergeCell ref="X329:Z329"/>
    <mergeCell ref="C342:K342"/>
    <mergeCell ref="O342:P342"/>
    <mergeCell ref="Q342:W342"/>
    <mergeCell ref="X342:Z342"/>
    <mergeCell ref="C343:K343"/>
    <mergeCell ref="O343:P343"/>
    <mergeCell ref="Q343:W343"/>
    <mergeCell ref="X343:Z343"/>
    <mergeCell ref="C340:K340"/>
    <mergeCell ref="O340:P340"/>
    <mergeCell ref="Q340:W340"/>
    <mergeCell ref="X340:Z340"/>
    <mergeCell ref="C341:K341"/>
    <mergeCell ref="O341:P341"/>
    <mergeCell ref="Q341:W341"/>
    <mergeCell ref="X341:Z341"/>
    <mergeCell ref="C338:K338"/>
    <mergeCell ref="O338:P338"/>
    <mergeCell ref="Q338:W338"/>
    <mergeCell ref="X338:Z338"/>
    <mergeCell ref="C339:K339"/>
    <mergeCell ref="O339:P339"/>
    <mergeCell ref="Q339:W339"/>
    <mergeCell ref="X339:Z339"/>
    <mergeCell ref="C348:K348"/>
    <mergeCell ref="O348:P348"/>
    <mergeCell ref="Q348:W348"/>
    <mergeCell ref="X348:Z348"/>
    <mergeCell ref="C349:K349"/>
    <mergeCell ref="O349:P349"/>
    <mergeCell ref="Q349:W349"/>
    <mergeCell ref="X349:Z349"/>
    <mergeCell ref="C346:K346"/>
    <mergeCell ref="O346:P346"/>
    <mergeCell ref="Q346:W346"/>
    <mergeCell ref="X346:Z346"/>
    <mergeCell ref="C347:K347"/>
    <mergeCell ref="O347:P347"/>
    <mergeCell ref="Q347:W347"/>
    <mergeCell ref="X347:Z347"/>
    <mergeCell ref="C344:K344"/>
    <mergeCell ref="O344:P344"/>
    <mergeCell ref="Q344:W344"/>
    <mergeCell ref="X344:Z344"/>
    <mergeCell ref="C345:K345"/>
    <mergeCell ref="O345:P345"/>
    <mergeCell ref="Q345:W345"/>
    <mergeCell ref="X345:Z345"/>
    <mergeCell ref="C354:K354"/>
    <mergeCell ref="O354:P354"/>
    <mergeCell ref="Q354:W354"/>
    <mergeCell ref="X354:Z354"/>
    <mergeCell ref="C355:K355"/>
    <mergeCell ref="O355:P355"/>
    <mergeCell ref="Q355:W355"/>
    <mergeCell ref="X355:Z355"/>
    <mergeCell ref="C352:K352"/>
    <mergeCell ref="O352:P352"/>
    <mergeCell ref="Q352:W352"/>
    <mergeCell ref="X352:Z352"/>
    <mergeCell ref="C353:K353"/>
    <mergeCell ref="O353:P353"/>
    <mergeCell ref="Q353:W353"/>
    <mergeCell ref="X353:Z353"/>
    <mergeCell ref="C350:K350"/>
    <mergeCell ref="O350:P350"/>
    <mergeCell ref="Q350:W350"/>
    <mergeCell ref="X350:Z350"/>
    <mergeCell ref="C351:K351"/>
    <mergeCell ref="O351:P351"/>
    <mergeCell ref="Q351:W351"/>
    <mergeCell ref="X351:Z351"/>
    <mergeCell ref="C360:K360"/>
    <mergeCell ref="O360:P360"/>
    <mergeCell ref="Q360:W360"/>
    <mergeCell ref="X360:Z360"/>
    <mergeCell ref="C361:K361"/>
    <mergeCell ref="O361:P361"/>
    <mergeCell ref="Q361:W361"/>
    <mergeCell ref="X361:Z361"/>
    <mergeCell ref="C358:K358"/>
    <mergeCell ref="O358:P358"/>
    <mergeCell ref="Q358:W358"/>
    <mergeCell ref="X358:Z358"/>
    <mergeCell ref="C359:K359"/>
    <mergeCell ref="O359:P359"/>
    <mergeCell ref="Q359:W359"/>
    <mergeCell ref="X359:Z359"/>
    <mergeCell ref="C356:K356"/>
    <mergeCell ref="O356:P356"/>
    <mergeCell ref="Q356:W356"/>
    <mergeCell ref="X356:Z356"/>
    <mergeCell ref="C357:K357"/>
    <mergeCell ref="O357:P357"/>
    <mergeCell ref="Q357:W357"/>
    <mergeCell ref="X357:Z357"/>
    <mergeCell ref="C366:K366"/>
    <mergeCell ref="O366:P366"/>
    <mergeCell ref="Q366:W366"/>
    <mergeCell ref="X366:Z366"/>
    <mergeCell ref="C367:K367"/>
    <mergeCell ref="O367:P367"/>
    <mergeCell ref="Q367:W367"/>
    <mergeCell ref="X367:Z367"/>
    <mergeCell ref="C364:K364"/>
    <mergeCell ref="O364:P364"/>
    <mergeCell ref="Q364:W364"/>
    <mergeCell ref="X364:Z364"/>
    <mergeCell ref="C365:K365"/>
    <mergeCell ref="O365:P365"/>
    <mergeCell ref="Q365:W365"/>
    <mergeCell ref="X365:Z365"/>
    <mergeCell ref="C362:K362"/>
    <mergeCell ref="O362:P362"/>
    <mergeCell ref="Q362:W362"/>
    <mergeCell ref="X362:Z362"/>
    <mergeCell ref="C363:K363"/>
    <mergeCell ref="O363:P363"/>
    <mergeCell ref="Q363:W363"/>
    <mergeCell ref="X363:Z363"/>
    <mergeCell ref="C372:K372"/>
    <mergeCell ref="O372:P372"/>
    <mergeCell ref="Q372:W372"/>
    <mergeCell ref="X372:Z372"/>
    <mergeCell ref="C373:K373"/>
    <mergeCell ref="O373:P373"/>
    <mergeCell ref="Q373:W373"/>
    <mergeCell ref="X373:Z373"/>
    <mergeCell ref="C370:K370"/>
    <mergeCell ref="O370:P370"/>
    <mergeCell ref="Q370:W370"/>
    <mergeCell ref="X370:Z370"/>
    <mergeCell ref="C371:K371"/>
    <mergeCell ref="O371:P371"/>
    <mergeCell ref="Q371:W371"/>
    <mergeCell ref="X371:Z371"/>
    <mergeCell ref="C368:K368"/>
    <mergeCell ref="O368:P368"/>
    <mergeCell ref="Q368:W368"/>
    <mergeCell ref="X368:Z368"/>
    <mergeCell ref="C369:K369"/>
    <mergeCell ref="O369:P369"/>
    <mergeCell ref="Q369:W369"/>
    <mergeCell ref="X369:Z369"/>
    <mergeCell ref="C378:K378"/>
    <mergeCell ref="O378:P378"/>
    <mergeCell ref="Q378:W378"/>
    <mergeCell ref="X378:Z378"/>
    <mergeCell ref="C379:K379"/>
    <mergeCell ref="O379:P379"/>
    <mergeCell ref="Q379:W379"/>
    <mergeCell ref="X379:Z379"/>
    <mergeCell ref="C376:K376"/>
    <mergeCell ref="O376:P376"/>
    <mergeCell ref="Q376:W376"/>
    <mergeCell ref="X376:Z376"/>
    <mergeCell ref="C377:K377"/>
    <mergeCell ref="O377:P377"/>
    <mergeCell ref="Q377:W377"/>
    <mergeCell ref="X377:Z377"/>
    <mergeCell ref="C374:K374"/>
    <mergeCell ref="O374:P374"/>
    <mergeCell ref="Q374:W374"/>
    <mergeCell ref="X374:Z374"/>
    <mergeCell ref="C375:K375"/>
    <mergeCell ref="O375:P375"/>
    <mergeCell ref="Q375:W375"/>
    <mergeCell ref="X375:Z375"/>
    <mergeCell ref="C384:K384"/>
    <mergeCell ref="O384:P384"/>
    <mergeCell ref="Q384:W384"/>
    <mergeCell ref="X384:Z384"/>
    <mergeCell ref="C385:K385"/>
    <mergeCell ref="O385:P385"/>
    <mergeCell ref="Q385:W385"/>
    <mergeCell ref="X385:Z385"/>
    <mergeCell ref="C382:K382"/>
    <mergeCell ref="O382:P382"/>
    <mergeCell ref="Q382:W382"/>
    <mergeCell ref="X382:Z382"/>
    <mergeCell ref="C383:K383"/>
    <mergeCell ref="O383:P383"/>
    <mergeCell ref="Q383:W383"/>
    <mergeCell ref="X383:Z383"/>
    <mergeCell ref="C380:K380"/>
    <mergeCell ref="O380:P380"/>
    <mergeCell ref="Q380:W380"/>
    <mergeCell ref="X380:Z380"/>
    <mergeCell ref="C381:K381"/>
    <mergeCell ref="O381:P381"/>
    <mergeCell ref="Q381:W381"/>
    <mergeCell ref="X381:Z381"/>
    <mergeCell ref="C390:K390"/>
    <mergeCell ref="O390:P390"/>
    <mergeCell ref="Q390:W390"/>
    <mergeCell ref="X390:Z390"/>
    <mergeCell ref="C391:K391"/>
    <mergeCell ref="O391:P391"/>
    <mergeCell ref="Q391:W391"/>
    <mergeCell ref="X391:Z391"/>
    <mergeCell ref="C388:K388"/>
    <mergeCell ref="O388:P388"/>
    <mergeCell ref="Q388:W388"/>
    <mergeCell ref="X388:Z388"/>
    <mergeCell ref="C389:K389"/>
    <mergeCell ref="O389:P389"/>
    <mergeCell ref="Q389:W389"/>
    <mergeCell ref="X389:Z389"/>
    <mergeCell ref="C386:K386"/>
    <mergeCell ref="O386:P386"/>
    <mergeCell ref="Q386:W386"/>
    <mergeCell ref="X386:Z386"/>
    <mergeCell ref="C387:K387"/>
    <mergeCell ref="O387:P387"/>
    <mergeCell ref="Q387:W387"/>
    <mergeCell ref="X387:Z387"/>
    <mergeCell ref="C396:K396"/>
    <mergeCell ref="O396:P396"/>
    <mergeCell ref="Q396:W396"/>
    <mergeCell ref="X396:Z396"/>
    <mergeCell ref="C397:K397"/>
    <mergeCell ref="O397:P397"/>
    <mergeCell ref="Q397:W397"/>
    <mergeCell ref="X397:Z397"/>
    <mergeCell ref="C394:K394"/>
    <mergeCell ref="O394:P394"/>
    <mergeCell ref="Q394:W394"/>
    <mergeCell ref="X394:Z394"/>
    <mergeCell ref="C395:K395"/>
    <mergeCell ref="O395:P395"/>
    <mergeCell ref="Q395:W395"/>
    <mergeCell ref="X395:Z395"/>
    <mergeCell ref="C392:K392"/>
    <mergeCell ref="O392:P392"/>
    <mergeCell ref="Q392:W392"/>
    <mergeCell ref="X392:Z392"/>
    <mergeCell ref="C393:K393"/>
    <mergeCell ref="O393:P393"/>
    <mergeCell ref="Q393:W393"/>
    <mergeCell ref="X393:Z393"/>
    <mergeCell ref="C409:D409"/>
    <mergeCell ref="C410:K410"/>
    <mergeCell ref="O410:P410"/>
    <mergeCell ref="Q410:W410"/>
    <mergeCell ref="X410:Z410"/>
    <mergeCell ref="C400:K400"/>
    <mergeCell ref="O400:P400"/>
    <mergeCell ref="Q400:W400"/>
    <mergeCell ref="X400:Z400"/>
    <mergeCell ref="C405:K405"/>
    <mergeCell ref="O405:P405"/>
    <mergeCell ref="Q405:W405"/>
    <mergeCell ref="X405:Z405"/>
    <mergeCell ref="C398:K398"/>
    <mergeCell ref="O398:P398"/>
    <mergeCell ref="Q398:W398"/>
    <mergeCell ref="X398:Z398"/>
    <mergeCell ref="C399:K399"/>
    <mergeCell ref="O399:P399"/>
    <mergeCell ref="Q399:W399"/>
    <mergeCell ref="X399:Z399"/>
    <mergeCell ref="C403:K403"/>
    <mergeCell ref="O403:P403"/>
    <mergeCell ref="Q403:W403"/>
    <mergeCell ref="X403:Z403"/>
    <mergeCell ref="C404:K404"/>
    <mergeCell ref="O404:P404"/>
    <mergeCell ref="Q404:W404"/>
    <mergeCell ref="X404:Z404"/>
    <mergeCell ref="C419:K419"/>
    <mergeCell ref="O419:P419"/>
    <mergeCell ref="Q419:W419"/>
    <mergeCell ref="X419:Z419"/>
    <mergeCell ref="C420:K420"/>
    <mergeCell ref="O420:P420"/>
    <mergeCell ref="Q420:W420"/>
    <mergeCell ref="X420:Z420"/>
    <mergeCell ref="C417:K417"/>
    <mergeCell ref="O417:P417"/>
    <mergeCell ref="Q417:W417"/>
    <mergeCell ref="X417:Z417"/>
    <mergeCell ref="C418:K418"/>
    <mergeCell ref="O418:P418"/>
    <mergeCell ref="Q418:W418"/>
    <mergeCell ref="X418:Z418"/>
    <mergeCell ref="C411:K411"/>
    <mergeCell ref="O411:P411"/>
    <mergeCell ref="Q411:W411"/>
    <mergeCell ref="X411:Z411"/>
    <mergeCell ref="C416:K416"/>
    <mergeCell ref="O416:P416"/>
    <mergeCell ref="Q416:W416"/>
    <mergeCell ref="X416:Z416"/>
    <mergeCell ref="C412:K412"/>
    <mergeCell ref="O412:P412"/>
    <mergeCell ref="Q412:W412"/>
    <mergeCell ref="X412:Z412"/>
    <mergeCell ref="C413:K413"/>
    <mergeCell ref="O413:P413"/>
    <mergeCell ref="Q413:W413"/>
    <mergeCell ref="X413:Z413"/>
    <mergeCell ref="C425:K425"/>
    <mergeCell ref="O425:P425"/>
    <mergeCell ref="Q425:W425"/>
    <mergeCell ref="X425:Z425"/>
    <mergeCell ref="C426:K426"/>
    <mergeCell ref="O426:P426"/>
    <mergeCell ref="Q426:W426"/>
    <mergeCell ref="X426:Z426"/>
    <mergeCell ref="C423:K423"/>
    <mergeCell ref="O423:P423"/>
    <mergeCell ref="Q423:W423"/>
    <mergeCell ref="X423:Z423"/>
    <mergeCell ref="C424:K424"/>
    <mergeCell ref="O424:P424"/>
    <mergeCell ref="Q424:W424"/>
    <mergeCell ref="X424:Z424"/>
    <mergeCell ref="C421:K421"/>
    <mergeCell ref="O421:P421"/>
    <mergeCell ref="Q421:W421"/>
    <mergeCell ref="X421:Z421"/>
    <mergeCell ref="C422:K422"/>
    <mergeCell ref="O422:P422"/>
    <mergeCell ref="Q422:W422"/>
    <mergeCell ref="X422:Z422"/>
    <mergeCell ref="C431:K431"/>
    <mergeCell ref="O431:P431"/>
    <mergeCell ref="Q431:W431"/>
    <mergeCell ref="X431:Z431"/>
    <mergeCell ref="C432:K432"/>
    <mergeCell ref="O432:P432"/>
    <mergeCell ref="Q432:W432"/>
    <mergeCell ref="X432:Z432"/>
    <mergeCell ref="C429:K429"/>
    <mergeCell ref="O429:P429"/>
    <mergeCell ref="Q429:W429"/>
    <mergeCell ref="X429:Z429"/>
    <mergeCell ref="C430:K430"/>
    <mergeCell ref="O430:P430"/>
    <mergeCell ref="Q430:W430"/>
    <mergeCell ref="X430:Z430"/>
    <mergeCell ref="C427:K427"/>
    <mergeCell ref="O427:P427"/>
    <mergeCell ref="Q427:W427"/>
    <mergeCell ref="X427:Z427"/>
    <mergeCell ref="C428:K428"/>
    <mergeCell ref="O428:P428"/>
    <mergeCell ref="Q428:W428"/>
    <mergeCell ref="X428:Z428"/>
    <mergeCell ref="C437:K437"/>
    <mergeCell ref="O437:P437"/>
    <mergeCell ref="Q437:W437"/>
    <mergeCell ref="X437:Z437"/>
    <mergeCell ref="C438:K438"/>
    <mergeCell ref="O438:P438"/>
    <mergeCell ref="Q438:W438"/>
    <mergeCell ref="X438:Z438"/>
    <mergeCell ref="C435:K435"/>
    <mergeCell ref="O435:P435"/>
    <mergeCell ref="Q435:W435"/>
    <mergeCell ref="X435:Z435"/>
    <mergeCell ref="C436:K436"/>
    <mergeCell ref="O436:P436"/>
    <mergeCell ref="Q436:W436"/>
    <mergeCell ref="X436:Z436"/>
    <mergeCell ref="C433:K433"/>
    <mergeCell ref="O433:P433"/>
    <mergeCell ref="Q433:W433"/>
    <mergeCell ref="X433:Z433"/>
    <mergeCell ref="C434:K434"/>
    <mergeCell ref="O434:P434"/>
    <mergeCell ref="Q434:W434"/>
    <mergeCell ref="X434:Z434"/>
    <mergeCell ref="C443:K443"/>
    <mergeCell ref="O443:P443"/>
    <mergeCell ref="Q443:W443"/>
    <mergeCell ref="X443:Z443"/>
    <mergeCell ref="C444:K444"/>
    <mergeCell ref="O444:P444"/>
    <mergeCell ref="Q444:W444"/>
    <mergeCell ref="X444:Z444"/>
    <mergeCell ref="C441:K441"/>
    <mergeCell ref="O441:P441"/>
    <mergeCell ref="Q441:W441"/>
    <mergeCell ref="X441:Z441"/>
    <mergeCell ref="C442:K442"/>
    <mergeCell ref="O442:P442"/>
    <mergeCell ref="Q442:W442"/>
    <mergeCell ref="X442:Z442"/>
    <mergeCell ref="C439:K439"/>
    <mergeCell ref="O439:P439"/>
    <mergeCell ref="Q439:W439"/>
    <mergeCell ref="X439:Z439"/>
    <mergeCell ref="C440:K440"/>
    <mergeCell ref="O440:P440"/>
    <mergeCell ref="Q440:W440"/>
    <mergeCell ref="X440:Z440"/>
    <mergeCell ref="C449:K449"/>
    <mergeCell ref="O449:P449"/>
    <mergeCell ref="Q449:W449"/>
    <mergeCell ref="X449:Z449"/>
    <mergeCell ref="C450:K450"/>
    <mergeCell ref="O450:P450"/>
    <mergeCell ref="Q450:W450"/>
    <mergeCell ref="X450:Z450"/>
    <mergeCell ref="C447:K447"/>
    <mergeCell ref="O447:P447"/>
    <mergeCell ref="Q447:W447"/>
    <mergeCell ref="X447:Z447"/>
    <mergeCell ref="C448:K448"/>
    <mergeCell ref="O448:P448"/>
    <mergeCell ref="Q448:W448"/>
    <mergeCell ref="X448:Z448"/>
    <mergeCell ref="C445:K445"/>
    <mergeCell ref="O445:P445"/>
    <mergeCell ref="Q445:W445"/>
    <mergeCell ref="X445:Z445"/>
    <mergeCell ref="C446:K446"/>
    <mergeCell ref="O446:P446"/>
    <mergeCell ref="Q446:W446"/>
    <mergeCell ref="X446:Z446"/>
    <mergeCell ref="C455:K455"/>
    <mergeCell ref="O455:P455"/>
    <mergeCell ref="Q455:W455"/>
    <mergeCell ref="X455:Z455"/>
    <mergeCell ref="C456:K456"/>
    <mergeCell ref="O456:P456"/>
    <mergeCell ref="Q456:W456"/>
    <mergeCell ref="X456:Z456"/>
    <mergeCell ref="C453:K453"/>
    <mergeCell ref="O453:P453"/>
    <mergeCell ref="Q453:W453"/>
    <mergeCell ref="X453:Z453"/>
    <mergeCell ref="C454:K454"/>
    <mergeCell ref="O454:P454"/>
    <mergeCell ref="Q454:W454"/>
    <mergeCell ref="X454:Z454"/>
    <mergeCell ref="C451:K451"/>
    <mergeCell ref="O451:P451"/>
    <mergeCell ref="Q451:W451"/>
    <mergeCell ref="X451:Z451"/>
    <mergeCell ref="C452:K452"/>
    <mergeCell ref="O452:P452"/>
    <mergeCell ref="Q452:W452"/>
    <mergeCell ref="X452:Z452"/>
    <mergeCell ref="C461:K461"/>
    <mergeCell ref="O461:P461"/>
    <mergeCell ref="Q461:W461"/>
    <mergeCell ref="X461:Z461"/>
    <mergeCell ref="C462:K462"/>
    <mergeCell ref="O462:P462"/>
    <mergeCell ref="Q462:W462"/>
    <mergeCell ref="X462:Z462"/>
    <mergeCell ref="C459:K459"/>
    <mergeCell ref="O459:P459"/>
    <mergeCell ref="Q459:W459"/>
    <mergeCell ref="X459:Z459"/>
    <mergeCell ref="C460:K460"/>
    <mergeCell ref="O460:P460"/>
    <mergeCell ref="Q460:W460"/>
    <mergeCell ref="X460:Z460"/>
    <mergeCell ref="C457:K457"/>
    <mergeCell ref="O457:P457"/>
    <mergeCell ref="Q457:W457"/>
    <mergeCell ref="X457:Z457"/>
    <mergeCell ref="C458:K458"/>
    <mergeCell ref="O458:P458"/>
    <mergeCell ref="Q458:W458"/>
    <mergeCell ref="X458:Z458"/>
    <mergeCell ref="C467:K467"/>
    <mergeCell ref="O467:P467"/>
    <mergeCell ref="Q467:W467"/>
    <mergeCell ref="X467:Z467"/>
    <mergeCell ref="C468:K468"/>
    <mergeCell ref="O468:P468"/>
    <mergeCell ref="Q468:W468"/>
    <mergeCell ref="X468:Z468"/>
    <mergeCell ref="C465:K465"/>
    <mergeCell ref="O465:P465"/>
    <mergeCell ref="Q465:W465"/>
    <mergeCell ref="X465:Z465"/>
    <mergeCell ref="C466:K466"/>
    <mergeCell ref="O466:P466"/>
    <mergeCell ref="Q466:W466"/>
    <mergeCell ref="X466:Z466"/>
    <mergeCell ref="C463:K463"/>
    <mergeCell ref="O463:P463"/>
    <mergeCell ref="Q463:W463"/>
    <mergeCell ref="X463:Z463"/>
    <mergeCell ref="C464:K464"/>
    <mergeCell ref="O464:P464"/>
    <mergeCell ref="Q464:W464"/>
    <mergeCell ref="X464:Z464"/>
    <mergeCell ref="C473:K473"/>
    <mergeCell ref="O473:P473"/>
    <mergeCell ref="Q473:W473"/>
    <mergeCell ref="X473:Z473"/>
    <mergeCell ref="C474:K474"/>
    <mergeCell ref="O474:P474"/>
    <mergeCell ref="Q474:W474"/>
    <mergeCell ref="X474:Z474"/>
    <mergeCell ref="C471:K471"/>
    <mergeCell ref="O471:P471"/>
    <mergeCell ref="Q471:W471"/>
    <mergeCell ref="X471:Z471"/>
    <mergeCell ref="C472:K472"/>
    <mergeCell ref="O472:P472"/>
    <mergeCell ref="Q472:W472"/>
    <mergeCell ref="X472:Z472"/>
    <mergeCell ref="C469:K469"/>
    <mergeCell ref="O469:P469"/>
    <mergeCell ref="Q469:W469"/>
    <mergeCell ref="X469:Z469"/>
    <mergeCell ref="C470:K470"/>
    <mergeCell ref="O470:P470"/>
    <mergeCell ref="Q470:W470"/>
    <mergeCell ref="X470:Z470"/>
    <mergeCell ref="C479:K479"/>
    <mergeCell ref="O479:P479"/>
    <mergeCell ref="Q479:W479"/>
    <mergeCell ref="X479:Z479"/>
    <mergeCell ref="C480:K480"/>
    <mergeCell ref="O480:P480"/>
    <mergeCell ref="Q480:W480"/>
    <mergeCell ref="X480:Z480"/>
    <mergeCell ref="C477:K477"/>
    <mergeCell ref="O477:P477"/>
    <mergeCell ref="Q477:W477"/>
    <mergeCell ref="X477:Z477"/>
    <mergeCell ref="C478:K478"/>
    <mergeCell ref="O478:P478"/>
    <mergeCell ref="Q478:W478"/>
    <mergeCell ref="X478:Z478"/>
    <mergeCell ref="C475:K475"/>
    <mergeCell ref="O475:P475"/>
    <mergeCell ref="Q475:W475"/>
    <mergeCell ref="X475:Z475"/>
    <mergeCell ref="C476:K476"/>
    <mergeCell ref="O476:P476"/>
    <mergeCell ref="Q476:W476"/>
    <mergeCell ref="X476:Z476"/>
    <mergeCell ref="C485:K485"/>
    <mergeCell ref="O485:P485"/>
    <mergeCell ref="Q485:W485"/>
    <mergeCell ref="X485:Z485"/>
    <mergeCell ref="C486:K486"/>
    <mergeCell ref="O486:P486"/>
    <mergeCell ref="Q486:W486"/>
    <mergeCell ref="X486:Z486"/>
    <mergeCell ref="C483:K483"/>
    <mergeCell ref="O483:P483"/>
    <mergeCell ref="Q483:W483"/>
    <mergeCell ref="X483:Z483"/>
    <mergeCell ref="C484:K484"/>
    <mergeCell ref="O484:P484"/>
    <mergeCell ref="Q484:W484"/>
    <mergeCell ref="X484:Z484"/>
    <mergeCell ref="C481:K481"/>
    <mergeCell ref="O481:P481"/>
    <mergeCell ref="Q481:W481"/>
    <mergeCell ref="X481:Z481"/>
    <mergeCell ref="C482:K482"/>
    <mergeCell ref="O482:P482"/>
    <mergeCell ref="Q482:W482"/>
    <mergeCell ref="X482:Z482"/>
    <mergeCell ref="C491:K491"/>
    <mergeCell ref="O491:P491"/>
    <mergeCell ref="Q491:W491"/>
    <mergeCell ref="X491:Z491"/>
    <mergeCell ref="C492:K492"/>
    <mergeCell ref="O492:P492"/>
    <mergeCell ref="Q492:W492"/>
    <mergeCell ref="X492:Z492"/>
    <mergeCell ref="C489:K489"/>
    <mergeCell ref="O489:P489"/>
    <mergeCell ref="Q489:W489"/>
    <mergeCell ref="X489:Z489"/>
    <mergeCell ref="C490:K490"/>
    <mergeCell ref="O490:P490"/>
    <mergeCell ref="Q490:W490"/>
    <mergeCell ref="X490:Z490"/>
    <mergeCell ref="C487:K487"/>
    <mergeCell ref="O487:P487"/>
    <mergeCell ref="Q487:W487"/>
    <mergeCell ref="X487:Z487"/>
    <mergeCell ref="C488:K488"/>
    <mergeCell ref="O488:P488"/>
    <mergeCell ref="Q488:W488"/>
    <mergeCell ref="X488:Z488"/>
    <mergeCell ref="C497:K497"/>
    <mergeCell ref="O497:P497"/>
    <mergeCell ref="Q497:W497"/>
    <mergeCell ref="X497:Z497"/>
    <mergeCell ref="C498:K498"/>
    <mergeCell ref="O498:P498"/>
    <mergeCell ref="Q498:W498"/>
    <mergeCell ref="X498:Z498"/>
    <mergeCell ref="C495:K495"/>
    <mergeCell ref="O495:P495"/>
    <mergeCell ref="Q495:W495"/>
    <mergeCell ref="X495:Z495"/>
    <mergeCell ref="C496:K496"/>
    <mergeCell ref="O496:P496"/>
    <mergeCell ref="Q496:W496"/>
    <mergeCell ref="X496:Z496"/>
    <mergeCell ref="C493:K493"/>
    <mergeCell ref="O493:P493"/>
    <mergeCell ref="Q493:W493"/>
    <mergeCell ref="X493:Z493"/>
    <mergeCell ref="C494:K494"/>
    <mergeCell ref="O494:P494"/>
    <mergeCell ref="Q494:W494"/>
    <mergeCell ref="X494:Z494"/>
    <mergeCell ref="C503:K503"/>
    <mergeCell ref="O503:P503"/>
    <mergeCell ref="Q503:W503"/>
    <mergeCell ref="X503:Z503"/>
    <mergeCell ref="C504:K504"/>
    <mergeCell ref="O504:P504"/>
    <mergeCell ref="Q504:W504"/>
    <mergeCell ref="X504:Z504"/>
    <mergeCell ref="C501:K501"/>
    <mergeCell ref="O501:P501"/>
    <mergeCell ref="Q501:W501"/>
    <mergeCell ref="X501:Z501"/>
    <mergeCell ref="C502:K502"/>
    <mergeCell ref="O502:P502"/>
    <mergeCell ref="Q502:W502"/>
    <mergeCell ref="X502:Z502"/>
    <mergeCell ref="C499:K499"/>
    <mergeCell ref="O499:P499"/>
    <mergeCell ref="Q499:W499"/>
    <mergeCell ref="X499:Z499"/>
    <mergeCell ref="C500:K500"/>
    <mergeCell ref="O500:P500"/>
    <mergeCell ref="Q500:W500"/>
    <mergeCell ref="X500:Z500"/>
    <mergeCell ref="C509:K509"/>
    <mergeCell ref="O509:P509"/>
    <mergeCell ref="Q509:W509"/>
    <mergeCell ref="X509:Z509"/>
    <mergeCell ref="C510:K510"/>
    <mergeCell ref="O510:P510"/>
    <mergeCell ref="Q510:W510"/>
    <mergeCell ref="X510:Z510"/>
    <mergeCell ref="C507:K507"/>
    <mergeCell ref="O507:P507"/>
    <mergeCell ref="Q507:W507"/>
    <mergeCell ref="X507:Z507"/>
    <mergeCell ref="C508:K508"/>
    <mergeCell ref="O508:P508"/>
    <mergeCell ref="Q508:W508"/>
    <mergeCell ref="X508:Z508"/>
    <mergeCell ref="C505:K505"/>
    <mergeCell ref="O505:P505"/>
    <mergeCell ref="Q505:W505"/>
    <mergeCell ref="X505:Z505"/>
    <mergeCell ref="C506:K506"/>
    <mergeCell ref="O506:P506"/>
    <mergeCell ref="Q506:W506"/>
    <mergeCell ref="X506:Z506"/>
    <mergeCell ref="C515:K515"/>
    <mergeCell ref="O515:P515"/>
    <mergeCell ref="Q515:W515"/>
    <mergeCell ref="X515:Z515"/>
    <mergeCell ref="C516:K516"/>
    <mergeCell ref="O516:P516"/>
    <mergeCell ref="Q516:W516"/>
    <mergeCell ref="X516:Z516"/>
    <mergeCell ref="C513:K513"/>
    <mergeCell ref="O513:P513"/>
    <mergeCell ref="Q513:W513"/>
    <mergeCell ref="X513:Z513"/>
    <mergeCell ref="C514:K514"/>
    <mergeCell ref="O514:P514"/>
    <mergeCell ref="Q514:W514"/>
    <mergeCell ref="X514:Z514"/>
    <mergeCell ref="C511:K511"/>
    <mergeCell ref="O511:P511"/>
    <mergeCell ref="Q511:W511"/>
    <mergeCell ref="X511:Z511"/>
    <mergeCell ref="C512:K512"/>
    <mergeCell ref="O512:P512"/>
    <mergeCell ref="Q512:W512"/>
    <mergeCell ref="X512:Z512"/>
    <mergeCell ref="C521:K521"/>
    <mergeCell ref="O521:P521"/>
    <mergeCell ref="Q521:W521"/>
    <mergeCell ref="X521:Z521"/>
    <mergeCell ref="C522:K522"/>
    <mergeCell ref="O522:P522"/>
    <mergeCell ref="Q522:W522"/>
    <mergeCell ref="X522:Z522"/>
    <mergeCell ref="C519:K519"/>
    <mergeCell ref="O519:P519"/>
    <mergeCell ref="Q519:W519"/>
    <mergeCell ref="X519:Z519"/>
    <mergeCell ref="C520:K520"/>
    <mergeCell ref="O520:P520"/>
    <mergeCell ref="Q520:W520"/>
    <mergeCell ref="X520:Z520"/>
    <mergeCell ref="C517:K517"/>
    <mergeCell ref="O517:P517"/>
    <mergeCell ref="Q517:W517"/>
    <mergeCell ref="X517:Z517"/>
    <mergeCell ref="C518:K518"/>
    <mergeCell ref="O518:P518"/>
    <mergeCell ref="Q518:W518"/>
    <mergeCell ref="X518:Z518"/>
    <mergeCell ref="C527:K527"/>
    <mergeCell ref="O527:P527"/>
    <mergeCell ref="Q527:W527"/>
    <mergeCell ref="X527:Z527"/>
    <mergeCell ref="C528:K528"/>
    <mergeCell ref="O528:P528"/>
    <mergeCell ref="Q528:W528"/>
    <mergeCell ref="X528:Z528"/>
    <mergeCell ref="C525:K525"/>
    <mergeCell ref="O525:P525"/>
    <mergeCell ref="Q525:W525"/>
    <mergeCell ref="X525:Z525"/>
    <mergeCell ref="C526:K526"/>
    <mergeCell ref="O526:P526"/>
    <mergeCell ref="Q526:W526"/>
    <mergeCell ref="X526:Z526"/>
    <mergeCell ref="C523:K523"/>
    <mergeCell ref="O523:P523"/>
    <mergeCell ref="Q523:W523"/>
    <mergeCell ref="X523:Z523"/>
    <mergeCell ref="C524:K524"/>
    <mergeCell ref="O524:P524"/>
    <mergeCell ref="Q524:W524"/>
    <mergeCell ref="X524:Z524"/>
    <mergeCell ref="C533:K533"/>
    <mergeCell ref="O533:P533"/>
    <mergeCell ref="Q533:W533"/>
    <mergeCell ref="X533:Z533"/>
    <mergeCell ref="C534:K534"/>
    <mergeCell ref="O534:P534"/>
    <mergeCell ref="Q534:W534"/>
    <mergeCell ref="X534:Z534"/>
    <mergeCell ref="C531:K531"/>
    <mergeCell ref="O531:P531"/>
    <mergeCell ref="Q531:W531"/>
    <mergeCell ref="X531:Z531"/>
    <mergeCell ref="C532:K532"/>
    <mergeCell ref="O532:P532"/>
    <mergeCell ref="Q532:W532"/>
    <mergeCell ref="X532:Z532"/>
    <mergeCell ref="C529:K529"/>
    <mergeCell ref="O529:P529"/>
    <mergeCell ref="Q529:W529"/>
    <mergeCell ref="X529:Z529"/>
    <mergeCell ref="C530:K530"/>
    <mergeCell ref="O530:P530"/>
    <mergeCell ref="Q530:W530"/>
    <mergeCell ref="X530:Z530"/>
    <mergeCell ref="C539:K539"/>
    <mergeCell ref="O539:P539"/>
    <mergeCell ref="Q539:W539"/>
    <mergeCell ref="X539:Z539"/>
    <mergeCell ref="C540:K540"/>
    <mergeCell ref="O540:P540"/>
    <mergeCell ref="Q540:W540"/>
    <mergeCell ref="X540:Z540"/>
    <mergeCell ref="C537:K537"/>
    <mergeCell ref="O537:P537"/>
    <mergeCell ref="Q537:W537"/>
    <mergeCell ref="X537:Z537"/>
    <mergeCell ref="C538:K538"/>
    <mergeCell ref="O538:P538"/>
    <mergeCell ref="Q538:W538"/>
    <mergeCell ref="X538:Z538"/>
    <mergeCell ref="C535:K535"/>
    <mergeCell ref="O535:P535"/>
    <mergeCell ref="Q535:W535"/>
    <mergeCell ref="X535:Z535"/>
    <mergeCell ref="C536:K536"/>
    <mergeCell ref="O536:P536"/>
    <mergeCell ref="Q536:W536"/>
    <mergeCell ref="X536:Z536"/>
    <mergeCell ref="C545:K545"/>
    <mergeCell ref="O545:P545"/>
    <mergeCell ref="Q545:W545"/>
    <mergeCell ref="X545:Z545"/>
    <mergeCell ref="C546:K546"/>
    <mergeCell ref="O546:P546"/>
    <mergeCell ref="Q546:W546"/>
    <mergeCell ref="X546:Z546"/>
    <mergeCell ref="C543:K543"/>
    <mergeCell ref="O543:P543"/>
    <mergeCell ref="Q543:W543"/>
    <mergeCell ref="X543:Z543"/>
    <mergeCell ref="C544:K544"/>
    <mergeCell ref="O544:P544"/>
    <mergeCell ref="Q544:W544"/>
    <mergeCell ref="X544:Z544"/>
    <mergeCell ref="C541:K541"/>
    <mergeCell ref="O541:P541"/>
    <mergeCell ref="Q541:W541"/>
    <mergeCell ref="X541:Z541"/>
    <mergeCell ref="C542:K542"/>
    <mergeCell ref="O542:P542"/>
    <mergeCell ref="Q542:W542"/>
    <mergeCell ref="X542:Z542"/>
    <mergeCell ref="C551:K551"/>
    <mergeCell ref="O551:P551"/>
    <mergeCell ref="Q551:W551"/>
    <mergeCell ref="X551:Z551"/>
    <mergeCell ref="C552:K552"/>
    <mergeCell ref="O552:P552"/>
    <mergeCell ref="Q552:W552"/>
    <mergeCell ref="X552:Z552"/>
    <mergeCell ref="C549:K549"/>
    <mergeCell ref="O549:P549"/>
    <mergeCell ref="Q549:W549"/>
    <mergeCell ref="X549:Z549"/>
    <mergeCell ref="C550:K550"/>
    <mergeCell ref="O550:P550"/>
    <mergeCell ref="Q550:W550"/>
    <mergeCell ref="X550:Z550"/>
    <mergeCell ref="C547:K547"/>
    <mergeCell ref="O547:P547"/>
    <mergeCell ref="Q547:W547"/>
    <mergeCell ref="X547:Z547"/>
    <mergeCell ref="C548:K548"/>
    <mergeCell ref="O548:P548"/>
    <mergeCell ref="Q548:W548"/>
    <mergeCell ref="X548:Z548"/>
    <mergeCell ref="C565:K565"/>
    <mergeCell ref="O565:P565"/>
    <mergeCell ref="Q565:W565"/>
    <mergeCell ref="X565:Z565"/>
    <mergeCell ref="C566:K566"/>
    <mergeCell ref="O566:P566"/>
    <mergeCell ref="Q566:W566"/>
    <mergeCell ref="X566:Z566"/>
    <mergeCell ref="C559:K559"/>
    <mergeCell ref="O559:P559"/>
    <mergeCell ref="Q559:W559"/>
    <mergeCell ref="X559:Z559"/>
    <mergeCell ref="C564:K564"/>
    <mergeCell ref="O564:P564"/>
    <mergeCell ref="Q564:W564"/>
    <mergeCell ref="X564:Z564"/>
    <mergeCell ref="C553:K553"/>
    <mergeCell ref="O553:P553"/>
    <mergeCell ref="Q553:W553"/>
    <mergeCell ref="X553:Z553"/>
    <mergeCell ref="C554:K554"/>
    <mergeCell ref="O554:P554"/>
    <mergeCell ref="Q554:W554"/>
    <mergeCell ref="X554:Z554"/>
    <mergeCell ref="C563:K563"/>
    <mergeCell ref="O563:P563"/>
    <mergeCell ref="Q563:W563"/>
    <mergeCell ref="X563:Z563"/>
    <mergeCell ref="C562:K562"/>
    <mergeCell ref="O562:P562"/>
    <mergeCell ref="Q562:W562"/>
    <mergeCell ref="X562:Z562"/>
    <mergeCell ref="C571:K571"/>
    <mergeCell ref="O571:P571"/>
    <mergeCell ref="Q571:W571"/>
    <mergeCell ref="X571:Z571"/>
    <mergeCell ref="C572:K572"/>
    <mergeCell ref="O572:P572"/>
    <mergeCell ref="Q572:W572"/>
    <mergeCell ref="X572:Z572"/>
    <mergeCell ref="C569:K569"/>
    <mergeCell ref="O569:P569"/>
    <mergeCell ref="Q569:W569"/>
    <mergeCell ref="X569:Z569"/>
    <mergeCell ref="C570:K570"/>
    <mergeCell ref="O570:P570"/>
    <mergeCell ref="Q570:W570"/>
    <mergeCell ref="X570:Z570"/>
    <mergeCell ref="C567:K567"/>
    <mergeCell ref="O567:P567"/>
    <mergeCell ref="Q567:W567"/>
    <mergeCell ref="X567:Z567"/>
    <mergeCell ref="C568:K568"/>
    <mergeCell ref="O568:P568"/>
    <mergeCell ref="Q568:W568"/>
    <mergeCell ref="X568:Z568"/>
    <mergeCell ref="C577:K577"/>
    <mergeCell ref="O577:P577"/>
    <mergeCell ref="Q577:W577"/>
    <mergeCell ref="X577:Z577"/>
    <mergeCell ref="C578:K578"/>
    <mergeCell ref="O578:P578"/>
    <mergeCell ref="Q578:W578"/>
    <mergeCell ref="X578:Z578"/>
    <mergeCell ref="C575:K575"/>
    <mergeCell ref="O575:P575"/>
    <mergeCell ref="Q575:W575"/>
    <mergeCell ref="X575:Z575"/>
    <mergeCell ref="C576:K576"/>
    <mergeCell ref="O576:P576"/>
    <mergeCell ref="Q576:W576"/>
    <mergeCell ref="X576:Z576"/>
    <mergeCell ref="C573:K573"/>
    <mergeCell ref="O573:P573"/>
    <mergeCell ref="Q573:W573"/>
    <mergeCell ref="X573:Z573"/>
    <mergeCell ref="C574:K574"/>
    <mergeCell ref="O574:P574"/>
    <mergeCell ref="Q574:W574"/>
    <mergeCell ref="X574:Z574"/>
    <mergeCell ref="C583:K583"/>
    <mergeCell ref="O583:P583"/>
    <mergeCell ref="Q583:W583"/>
    <mergeCell ref="X583:Z583"/>
    <mergeCell ref="C584:K584"/>
    <mergeCell ref="O584:P584"/>
    <mergeCell ref="Q584:W584"/>
    <mergeCell ref="X584:Z584"/>
    <mergeCell ref="C581:K581"/>
    <mergeCell ref="O581:P581"/>
    <mergeCell ref="Q581:W581"/>
    <mergeCell ref="X581:Z581"/>
    <mergeCell ref="C582:K582"/>
    <mergeCell ref="O582:P582"/>
    <mergeCell ref="Q582:W582"/>
    <mergeCell ref="X582:Z582"/>
    <mergeCell ref="C579:K579"/>
    <mergeCell ref="O579:P579"/>
    <mergeCell ref="Q579:W579"/>
    <mergeCell ref="X579:Z579"/>
    <mergeCell ref="C580:K580"/>
    <mergeCell ref="O580:P580"/>
    <mergeCell ref="Q580:W580"/>
    <mergeCell ref="X580:Z580"/>
    <mergeCell ref="C589:K589"/>
    <mergeCell ref="O589:P589"/>
    <mergeCell ref="Q589:W589"/>
    <mergeCell ref="X589:Z589"/>
    <mergeCell ref="C590:K590"/>
    <mergeCell ref="O590:P590"/>
    <mergeCell ref="Q590:W590"/>
    <mergeCell ref="X590:Z590"/>
    <mergeCell ref="C587:K587"/>
    <mergeCell ref="O587:P587"/>
    <mergeCell ref="Q587:W587"/>
    <mergeCell ref="X587:Z587"/>
    <mergeCell ref="C588:K588"/>
    <mergeCell ref="O588:P588"/>
    <mergeCell ref="Q588:W588"/>
    <mergeCell ref="X588:Z588"/>
    <mergeCell ref="C585:K585"/>
    <mergeCell ref="O585:P585"/>
    <mergeCell ref="Q585:W585"/>
    <mergeCell ref="X585:Z585"/>
    <mergeCell ref="C586:K586"/>
    <mergeCell ref="O586:P586"/>
    <mergeCell ref="Q586:W586"/>
    <mergeCell ref="X586:Z586"/>
    <mergeCell ref="C595:K595"/>
    <mergeCell ref="O595:P595"/>
    <mergeCell ref="Q595:W595"/>
    <mergeCell ref="X595:Z595"/>
    <mergeCell ref="C596:K596"/>
    <mergeCell ref="O596:P596"/>
    <mergeCell ref="Q596:W596"/>
    <mergeCell ref="X596:Z596"/>
    <mergeCell ref="C593:K593"/>
    <mergeCell ref="O593:P593"/>
    <mergeCell ref="Q593:W593"/>
    <mergeCell ref="X593:Z593"/>
    <mergeCell ref="C594:K594"/>
    <mergeCell ref="O594:P594"/>
    <mergeCell ref="Q594:W594"/>
    <mergeCell ref="X594:Z594"/>
    <mergeCell ref="C591:K591"/>
    <mergeCell ref="O591:P591"/>
    <mergeCell ref="Q591:W591"/>
    <mergeCell ref="X591:Z591"/>
    <mergeCell ref="C592:K592"/>
    <mergeCell ref="O592:P592"/>
    <mergeCell ref="Q592:W592"/>
    <mergeCell ref="X592:Z592"/>
    <mergeCell ref="C601:K601"/>
    <mergeCell ref="O601:P601"/>
    <mergeCell ref="Q601:W601"/>
    <mergeCell ref="X601:Z601"/>
    <mergeCell ref="C602:K602"/>
    <mergeCell ref="O602:P602"/>
    <mergeCell ref="Q602:W602"/>
    <mergeCell ref="X602:Z602"/>
    <mergeCell ref="C599:K599"/>
    <mergeCell ref="O599:P599"/>
    <mergeCell ref="Q599:W599"/>
    <mergeCell ref="X599:Z599"/>
    <mergeCell ref="C600:K600"/>
    <mergeCell ref="O600:P600"/>
    <mergeCell ref="Q600:W600"/>
    <mergeCell ref="X600:Z600"/>
    <mergeCell ref="C597:K597"/>
    <mergeCell ref="O597:P597"/>
    <mergeCell ref="Q597:W597"/>
    <mergeCell ref="X597:Z597"/>
    <mergeCell ref="C598:K598"/>
    <mergeCell ref="O598:P598"/>
    <mergeCell ref="Q598:W598"/>
    <mergeCell ref="X598:Z598"/>
    <mergeCell ref="C607:K607"/>
    <mergeCell ref="O607:P607"/>
    <mergeCell ref="Q607:W607"/>
    <mergeCell ref="X607:Z607"/>
    <mergeCell ref="C608:K608"/>
    <mergeCell ref="O608:P608"/>
    <mergeCell ref="Q608:W608"/>
    <mergeCell ref="X608:Z608"/>
    <mergeCell ref="C605:K605"/>
    <mergeCell ref="O605:P605"/>
    <mergeCell ref="Q605:W605"/>
    <mergeCell ref="X605:Z605"/>
    <mergeCell ref="C606:K606"/>
    <mergeCell ref="O606:P606"/>
    <mergeCell ref="Q606:W606"/>
    <mergeCell ref="X606:Z606"/>
    <mergeCell ref="C603:K603"/>
    <mergeCell ref="O603:P603"/>
    <mergeCell ref="Q603:W603"/>
    <mergeCell ref="X603:Z603"/>
    <mergeCell ref="C604:K604"/>
    <mergeCell ref="O604:P604"/>
    <mergeCell ref="Q604:W604"/>
    <mergeCell ref="X604:Z604"/>
    <mergeCell ref="C613:K613"/>
    <mergeCell ref="O613:P613"/>
    <mergeCell ref="Q613:W613"/>
    <mergeCell ref="X613:Z613"/>
    <mergeCell ref="C614:K614"/>
    <mergeCell ref="O614:P614"/>
    <mergeCell ref="Q614:W614"/>
    <mergeCell ref="X614:Z614"/>
    <mergeCell ref="C611:K611"/>
    <mergeCell ref="O611:P611"/>
    <mergeCell ref="Q611:W611"/>
    <mergeCell ref="X611:Z611"/>
    <mergeCell ref="C612:K612"/>
    <mergeCell ref="O612:P612"/>
    <mergeCell ref="Q612:W612"/>
    <mergeCell ref="X612:Z612"/>
    <mergeCell ref="C609:K609"/>
    <mergeCell ref="O609:P609"/>
    <mergeCell ref="Q609:W609"/>
    <mergeCell ref="X609:Z609"/>
    <mergeCell ref="C610:K610"/>
    <mergeCell ref="O610:P610"/>
    <mergeCell ref="Q610:W610"/>
    <mergeCell ref="X610:Z610"/>
    <mergeCell ref="C627:K627"/>
    <mergeCell ref="O627:P627"/>
    <mergeCell ref="Q627:W627"/>
    <mergeCell ref="X627:Z627"/>
    <mergeCell ref="C628:K628"/>
    <mergeCell ref="O628:P628"/>
    <mergeCell ref="Q628:W628"/>
    <mergeCell ref="X628:Z628"/>
    <mergeCell ref="C625:K625"/>
    <mergeCell ref="O625:P625"/>
    <mergeCell ref="Q625:W625"/>
    <mergeCell ref="X625:Z625"/>
    <mergeCell ref="C626:K626"/>
    <mergeCell ref="O626:P626"/>
    <mergeCell ref="Q626:W626"/>
    <mergeCell ref="X626:Z626"/>
    <mergeCell ref="C615:K615"/>
    <mergeCell ref="O615:P615"/>
    <mergeCell ref="Q615:W615"/>
    <mergeCell ref="X615:Z615"/>
    <mergeCell ref="C620:K620"/>
    <mergeCell ref="O620:P620"/>
    <mergeCell ref="Q620:W620"/>
    <mergeCell ref="X620:Z620"/>
    <mergeCell ref="C621:K621"/>
    <mergeCell ref="O621:P621"/>
    <mergeCell ref="Q621:W621"/>
    <mergeCell ref="X621:Z621"/>
    <mergeCell ref="C622:K622"/>
    <mergeCell ref="O622:P622"/>
    <mergeCell ref="Q622:W622"/>
    <mergeCell ref="X622:Z622"/>
    <mergeCell ref="C633:K633"/>
    <mergeCell ref="O633:P633"/>
    <mergeCell ref="Q633:W633"/>
    <mergeCell ref="X633:Z633"/>
    <mergeCell ref="C634:K634"/>
    <mergeCell ref="O634:P634"/>
    <mergeCell ref="Q634:W634"/>
    <mergeCell ref="X634:Z634"/>
    <mergeCell ref="C631:K631"/>
    <mergeCell ref="O631:P631"/>
    <mergeCell ref="Q631:W631"/>
    <mergeCell ref="X631:Z631"/>
    <mergeCell ref="C632:K632"/>
    <mergeCell ref="O632:P632"/>
    <mergeCell ref="Q632:W632"/>
    <mergeCell ref="X632:Z632"/>
    <mergeCell ref="C629:K629"/>
    <mergeCell ref="O629:P629"/>
    <mergeCell ref="Q629:W629"/>
    <mergeCell ref="X629:Z629"/>
    <mergeCell ref="C630:K630"/>
    <mergeCell ref="O630:P630"/>
    <mergeCell ref="Q630:W630"/>
    <mergeCell ref="X630:Z630"/>
    <mergeCell ref="C639:K639"/>
    <mergeCell ref="O639:P639"/>
    <mergeCell ref="Q639:W639"/>
    <mergeCell ref="X639:Z639"/>
    <mergeCell ref="C640:K640"/>
    <mergeCell ref="O640:P640"/>
    <mergeCell ref="Q640:W640"/>
    <mergeCell ref="X640:Z640"/>
    <mergeCell ref="C637:K637"/>
    <mergeCell ref="O637:P637"/>
    <mergeCell ref="Q637:W637"/>
    <mergeCell ref="X637:Z637"/>
    <mergeCell ref="C638:K638"/>
    <mergeCell ref="O638:P638"/>
    <mergeCell ref="Q638:W638"/>
    <mergeCell ref="X638:Z638"/>
    <mergeCell ref="C635:K635"/>
    <mergeCell ref="O635:P635"/>
    <mergeCell ref="Q635:W635"/>
    <mergeCell ref="X635:Z635"/>
    <mergeCell ref="C636:K636"/>
    <mergeCell ref="O636:P636"/>
    <mergeCell ref="Q636:W636"/>
    <mergeCell ref="X636:Z636"/>
    <mergeCell ref="C645:K645"/>
    <mergeCell ref="O645:P645"/>
    <mergeCell ref="Q645:W645"/>
    <mergeCell ref="X645:Z645"/>
    <mergeCell ref="C646:K646"/>
    <mergeCell ref="O646:P646"/>
    <mergeCell ref="Q646:W646"/>
    <mergeCell ref="X646:Z646"/>
    <mergeCell ref="C643:K643"/>
    <mergeCell ref="O643:P643"/>
    <mergeCell ref="Q643:W643"/>
    <mergeCell ref="X643:Z643"/>
    <mergeCell ref="C644:K644"/>
    <mergeCell ref="O644:P644"/>
    <mergeCell ref="Q644:W644"/>
    <mergeCell ref="X644:Z644"/>
    <mergeCell ref="C641:K641"/>
    <mergeCell ref="O641:P641"/>
    <mergeCell ref="Q641:W641"/>
    <mergeCell ref="X641:Z641"/>
    <mergeCell ref="C642:K642"/>
    <mergeCell ref="O642:P642"/>
    <mergeCell ref="Q642:W642"/>
    <mergeCell ref="X642:Z642"/>
    <mergeCell ref="C651:K651"/>
    <mergeCell ref="O651:P651"/>
    <mergeCell ref="Q651:W651"/>
    <mergeCell ref="X651:Z651"/>
    <mergeCell ref="C652:K652"/>
    <mergeCell ref="O652:P652"/>
    <mergeCell ref="Q652:W652"/>
    <mergeCell ref="X652:Z652"/>
    <mergeCell ref="C649:K649"/>
    <mergeCell ref="O649:P649"/>
    <mergeCell ref="Q649:W649"/>
    <mergeCell ref="X649:Z649"/>
    <mergeCell ref="C650:K650"/>
    <mergeCell ref="O650:P650"/>
    <mergeCell ref="Q650:W650"/>
    <mergeCell ref="X650:Z650"/>
    <mergeCell ref="C647:K647"/>
    <mergeCell ref="O647:P647"/>
    <mergeCell ref="Q647:W647"/>
    <mergeCell ref="X647:Z647"/>
    <mergeCell ref="C648:K648"/>
    <mergeCell ref="O648:P648"/>
    <mergeCell ref="Q648:W648"/>
    <mergeCell ref="X648:Z648"/>
    <mergeCell ref="C657:K657"/>
    <mergeCell ref="O657:P657"/>
    <mergeCell ref="Q657:W657"/>
    <mergeCell ref="X657:Z657"/>
    <mergeCell ref="C658:K658"/>
    <mergeCell ref="O658:P658"/>
    <mergeCell ref="Q658:W658"/>
    <mergeCell ref="X658:Z658"/>
    <mergeCell ref="C655:K655"/>
    <mergeCell ref="O655:P655"/>
    <mergeCell ref="Q655:W655"/>
    <mergeCell ref="X655:Z655"/>
    <mergeCell ref="C656:K656"/>
    <mergeCell ref="O656:P656"/>
    <mergeCell ref="Q656:W656"/>
    <mergeCell ref="X656:Z656"/>
    <mergeCell ref="C653:K653"/>
    <mergeCell ref="O653:P653"/>
    <mergeCell ref="Q653:W653"/>
    <mergeCell ref="X653:Z653"/>
    <mergeCell ref="C654:K654"/>
    <mergeCell ref="O654:P654"/>
    <mergeCell ref="Q654:W654"/>
    <mergeCell ref="X654:Z654"/>
    <mergeCell ref="C664:K664"/>
    <mergeCell ref="O664:P664"/>
    <mergeCell ref="Q664:W664"/>
    <mergeCell ref="X664:Z664"/>
    <mergeCell ref="C661:K661"/>
    <mergeCell ref="O661:P661"/>
    <mergeCell ref="Q661:W661"/>
    <mergeCell ref="X661:Z661"/>
    <mergeCell ref="C662:K662"/>
    <mergeCell ref="O662:P662"/>
    <mergeCell ref="Q662:W662"/>
    <mergeCell ref="X662:Z662"/>
    <mergeCell ref="C659:K659"/>
    <mergeCell ref="O659:P659"/>
    <mergeCell ref="Q659:W659"/>
    <mergeCell ref="X659:Z659"/>
    <mergeCell ref="C660:K660"/>
    <mergeCell ref="O660:P660"/>
    <mergeCell ref="Q660:W660"/>
    <mergeCell ref="X660:Z660"/>
    <mergeCell ref="C677:K677"/>
    <mergeCell ref="O677:P677"/>
    <mergeCell ref="Q677:W677"/>
    <mergeCell ref="X677:Z677"/>
    <mergeCell ref="C678:K678"/>
    <mergeCell ref="O678:P678"/>
    <mergeCell ref="Q678:W678"/>
    <mergeCell ref="X678:Z678"/>
    <mergeCell ref="C675:K675"/>
    <mergeCell ref="O675:P675"/>
    <mergeCell ref="Q675:W675"/>
    <mergeCell ref="X675:Z675"/>
    <mergeCell ref="C676:K676"/>
    <mergeCell ref="O676:P676"/>
    <mergeCell ref="Q676:W676"/>
    <mergeCell ref="X676:Z676"/>
    <mergeCell ref="C669:K669"/>
    <mergeCell ref="O669:P669"/>
    <mergeCell ref="Q669:W669"/>
    <mergeCell ref="X669:Z669"/>
    <mergeCell ref="C674:K674"/>
    <mergeCell ref="O674:P674"/>
    <mergeCell ref="Q674:W674"/>
    <mergeCell ref="X674:Z674"/>
    <mergeCell ref="C673:K673"/>
    <mergeCell ref="O673:P673"/>
    <mergeCell ref="Q673:W673"/>
    <mergeCell ref="X673:Z673"/>
    <mergeCell ref="C672:K672"/>
    <mergeCell ref="O672:P672"/>
    <mergeCell ref="Q672:W672"/>
    <mergeCell ref="X672:Z672"/>
    <mergeCell ref="C683:K683"/>
    <mergeCell ref="O683:P683"/>
    <mergeCell ref="Q683:W683"/>
    <mergeCell ref="X683:Z683"/>
    <mergeCell ref="C684:K684"/>
    <mergeCell ref="O684:P684"/>
    <mergeCell ref="Q684:W684"/>
    <mergeCell ref="X684:Z684"/>
    <mergeCell ref="C681:K681"/>
    <mergeCell ref="O681:P681"/>
    <mergeCell ref="Q681:W681"/>
    <mergeCell ref="X681:Z681"/>
    <mergeCell ref="C682:K682"/>
    <mergeCell ref="O682:P682"/>
    <mergeCell ref="Q682:W682"/>
    <mergeCell ref="X682:Z682"/>
    <mergeCell ref="C679:K679"/>
    <mergeCell ref="O679:P679"/>
    <mergeCell ref="Q679:W679"/>
    <mergeCell ref="X679:Z679"/>
    <mergeCell ref="C680:K680"/>
    <mergeCell ref="O680:P680"/>
    <mergeCell ref="Q680:W680"/>
    <mergeCell ref="X680:Z680"/>
    <mergeCell ref="C702:K702"/>
    <mergeCell ref="O702:P702"/>
    <mergeCell ref="Q702:W702"/>
    <mergeCell ref="X702:Z702"/>
    <mergeCell ref="C695:K695"/>
    <mergeCell ref="O695:P695"/>
    <mergeCell ref="Q695:W695"/>
    <mergeCell ref="X695:Z695"/>
    <mergeCell ref="C696:K696"/>
    <mergeCell ref="O696:P696"/>
    <mergeCell ref="Q696:W696"/>
    <mergeCell ref="X696:Z696"/>
    <mergeCell ref="C689:K689"/>
    <mergeCell ref="O689:P689"/>
    <mergeCell ref="Q689:W689"/>
    <mergeCell ref="X689:Z689"/>
    <mergeCell ref="C694:K694"/>
    <mergeCell ref="O694:P694"/>
    <mergeCell ref="Q694:W694"/>
    <mergeCell ref="X694:Z694"/>
    <mergeCell ref="C690:K690"/>
    <mergeCell ref="O690:P690"/>
    <mergeCell ref="Q690:W690"/>
    <mergeCell ref="X690:Z690"/>
    <mergeCell ref="C691:K691"/>
    <mergeCell ref="O691:P691"/>
    <mergeCell ref="Q691:W691"/>
    <mergeCell ref="X691:Z691"/>
    <mergeCell ref="C711:K711"/>
    <mergeCell ref="O711:P711"/>
    <mergeCell ref="Q711:W711"/>
    <mergeCell ref="X711:Z711"/>
    <mergeCell ref="C712:K712"/>
    <mergeCell ref="O712:P712"/>
    <mergeCell ref="Q712:W712"/>
    <mergeCell ref="X712:Z712"/>
    <mergeCell ref="C709:K709"/>
    <mergeCell ref="O709:P709"/>
    <mergeCell ref="Q709:W709"/>
    <mergeCell ref="X709:Z709"/>
    <mergeCell ref="C710:K710"/>
    <mergeCell ref="O710:P710"/>
    <mergeCell ref="Q710:W710"/>
    <mergeCell ref="X710:Z710"/>
    <mergeCell ref="C707:K707"/>
    <mergeCell ref="O707:P707"/>
    <mergeCell ref="Q707:W707"/>
    <mergeCell ref="X707:Z707"/>
    <mergeCell ref="C708:K708"/>
    <mergeCell ref="O708:P708"/>
    <mergeCell ref="Q708:W708"/>
    <mergeCell ref="X708:Z708"/>
    <mergeCell ref="C717:K717"/>
    <mergeCell ref="O717:P717"/>
    <mergeCell ref="Q717:W717"/>
    <mergeCell ref="X717:Z717"/>
    <mergeCell ref="C718:K718"/>
    <mergeCell ref="O718:P718"/>
    <mergeCell ref="Q718:W718"/>
    <mergeCell ref="X718:Z718"/>
    <mergeCell ref="C715:K715"/>
    <mergeCell ref="O715:P715"/>
    <mergeCell ref="Q715:W715"/>
    <mergeCell ref="X715:Z715"/>
    <mergeCell ref="C716:K716"/>
    <mergeCell ref="O716:P716"/>
    <mergeCell ref="Q716:W716"/>
    <mergeCell ref="X716:Z716"/>
    <mergeCell ref="C713:K713"/>
    <mergeCell ref="O713:P713"/>
    <mergeCell ref="Q713:W713"/>
    <mergeCell ref="X713:Z713"/>
    <mergeCell ref="C714:K714"/>
    <mergeCell ref="O714:P714"/>
    <mergeCell ref="Q714:W714"/>
    <mergeCell ref="X714:Z714"/>
    <mergeCell ref="C723:K723"/>
    <mergeCell ref="O723:P723"/>
    <mergeCell ref="Q723:W723"/>
    <mergeCell ref="X723:Z723"/>
    <mergeCell ref="C724:K724"/>
    <mergeCell ref="O724:P724"/>
    <mergeCell ref="Q724:W724"/>
    <mergeCell ref="X724:Z724"/>
    <mergeCell ref="C721:K721"/>
    <mergeCell ref="O721:P721"/>
    <mergeCell ref="Q721:W721"/>
    <mergeCell ref="X721:Z721"/>
    <mergeCell ref="C722:K722"/>
    <mergeCell ref="O722:P722"/>
    <mergeCell ref="Q722:W722"/>
    <mergeCell ref="X722:Z722"/>
    <mergeCell ref="C719:K719"/>
    <mergeCell ref="O719:P719"/>
    <mergeCell ref="Q719:W719"/>
    <mergeCell ref="X719:Z719"/>
    <mergeCell ref="C720:K720"/>
    <mergeCell ref="O720:P720"/>
    <mergeCell ref="Q720:W720"/>
    <mergeCell ref="X720:Z720"/>
    <mergeCell ref="C729:K729"/>
    <mergeCell ref="O729:P729"/>
    <mergeCell ref="Q729:W729"/>
    <mergeCell ref="X729:Z729"/>
    <mergeCell ref="C730:K730"/>
    <mergeCell ref="O730:P730"/>
    <mergeCell ref="Q730:W730"/>
    <mergeCell ref="X730:Z730"/>
    <mergeCell ref="C727:K727"/>
    <mergeCell ref="O727:P727"/>
    <mergeCell ref="Q727:W727"/>
    <mergeCell ref="X727:Z727"/>
    <mergeCell ref="C728:K728"/>
    <mergeCell ref="O728:P728"/>
    <mergeCell ref="Q728:W728"/>
    <mergeCell ref="X728:Z728"/>
    <mergeCell ref="C725:K725"/>
    <mergeCell ref="O725:P725"/>
    <mergeCell ref="Q725:W725"/>
    <mergeCell ref="X725:Z725"/>
    <mergeCell ref="C726:K726"/>
    <mergeCell ref="O726:P726"/>
    <mergeCell ref="Q726:W726"/>
    <mergeCell ref="X726:Z726"/>
    <mergeCell ref="C735:K735"/>
    <mergeCell ref="O735:P735"/>
    <mergeCell ref="Q735:W735"/>
    <mergeCell ref="X735:Z735"/>
    <mergeCell ref="C736:K736"/>
    <mergeCell ref="O736:P736"/>
    <mergeCell ref="Q736:W736"/>
    <mergeCell ref="X736:Z736"/>
    <mergeCell ref="C733:K733"/>
    <mergeCell ref="O733:P733"/>
    <mergeCell ref="Q733:W733"/>
    <mergeCell ref="X733:Z733"/>
    <mergeCell ref="C734:K734"/>
    <mergeCell ref="O734:P734"/>
    <mergeCell ref="Q734:W734"/>
    <mergeCell ref="X734:Z734"/>
    <mergeCell ref="C731:K731"/>
    <mergeCell ref="O731:P731"/>
    <mergeCell ref="Q731:W731"/>
    <mergeCell ref="X731:Z731"/>
    <mergeCell ref="C732:K732"/>
    <mergeCell ref="O732:P732"/>
    <mergeCell ref="Q732:W732"/>
    <mergeCell ref="X732:Z732"/>
    <mergeCell ref="C741:K741"/>
    <mergeCell ref="O741:P741"/>
    <mergeCell ref="Q741:W741"/>
    <mergeCell ref="X741:Z741"/>
    <mergeCell ref="C742:K742"/>
    <mergeCell ref="O742:P742"/>
    <mergeCell ref="Q742:W742"/>
    <mergeCell ref="X742:Z742"/>
    <mergeCell ref="C739:K739"/>
    <mergeCell ref="O739:P739"/>
    <mergeCell ref="Q739:W739"/>
    <mergeCell ref="X739:Z739"/>
    <mergeCell ref="C740:K740"/>
    <mergeCell ref="O740:P740"/>
    <mergeCell ref="Q740:W740"/>
    <mergeCell ref="X740:Z740"/>
    <mergeCell ref="C737:K737"/>
    <mergeCell ref="O737:P737"/>
    <mergeCell ref="Q737:W737"/>
    <mergeCell ref="X737:Z737"/>
    <mergeCell ref="C738:K738"/>
    <mergeCell ref="O738:P738"/>
    <mergeCell ref="Q738:W738"/>
    <mergeCell ref="X738:Z738"/>
    <mergeCell ref="C747:K747"/>
    <mergeCell ref="O747:P747"/>
    <mergeCell ref="Q747:W747"/>
    <mergeCell ref="X747:Z747"/>
    <mergeCell ref="C748:K748"/>
    <mergeCell ref="O748:P748"/>
    <mergeCell ref="Q748:W748"/>
    <mergeCell ref="X748:Z748"/>
    <mergeCell ref="C745:K745"/>
    <mergeCell ref="O745:P745"/>
    <mergeCell ref="Q745:W745"/>
    <mergeCell ref="X745:Z745"/>
    <mergeCell ref="C746:K746"/>
    <mergeCell ref="O746:P746"/>
    <mergeCell ref="Q746:W746"/>
    <mergeCell ref="X746:Z746"/>
    <mergeCell ref="C743:K743"/>
    <mergeCell ref="O743:P743"/>
    <mergeCell ref="Q743:W743"/>
    <mergeCell ref="X743:Z743"/>
    <mergeCell ref="C744:K744"/>
    <mergeCell ref="O744:P744"/>
    <mergeCell ref="Q744:W744"/>
    <mergeCell ref="X744:Z744"/>
    <mergeCell ref="C753:K753"/>
    <mergeCell ref="O753:P753"/>
    <mergeCell ref="Q753:W753"/>
    <mergeCell ref="X753:Z753"/>
    <mergeCell ref="C754:K754"/>
    <mergeCell ref="O754:P754"/>
    <mergeCell ref="Q754:W754"/>
    <mergeCell ref="X754:Z754"/>
    <mergeCell ref="C751:K751"/>
    <mergeCell ref="O751:P751"/>
    <mergeCell ref="Q751:W751"/>
    <mergeCell ref="X751:Z751"/>
    <mergeCell ref="C752:K752"/>
    <mergeCell ref="O752:P752"/>
    <mergeCell ref="Q752:W752"/>
    <mergeCell ref="X752:Z752"/>
    <mergeCell ref="C749:K749"/>
    <mergeCell ref="O749:P749"/>
    <mergeCell ref="Q749:W749"/>
    <mergeCell ref="X749:Z749"/>
    <mergeCell ref="C750:K750"/>
    <mergeCell ref="O750:P750"/>
    <mergeCell ref="Q750:W750"/>
    <mergeCell ref="X750:Z750"/>
    <mergeCell ref="Q759:W759"/>
    <mergeCell ref="X759:Z759"/>
    <mergeCell ref="C760:K760"/>
    <mergeCell ref="O760:P760"/>
    <mergeCell ref="Q760:W760"/>
    <mergeCell ref="X760:Z760"/>
    <mergeCell ref="C757:K757"/>
    <mergeCell ref="O757:P757"/>
    <mergeCell ref="Q757:W757"/>
    <mergeCell ref="X757:Z757"/>
    <mergeCell ref="C758:K758"/>
    <mergeCell ref="O758:P758"/>
    <mergeCell ref="Q758:W758"/>
    <mergeCell ref="X758:Z758"/>
    <mergeCell ref="C755:K755"/>
    <mergeCell ref="O755:P755"/>
    <mergeCell ref="Q755:W755"/>
    <mergeCell ref="X755:Z755"/>
    <mergeCell ref="C756:K756"/>
    <mergeCell ref="O756:P756"/>
    <mergeCell ref="Q756:W756"/>
    <mergeCell ref="X756:Z756"/>
    <mergeCell ref="C771:K771"/>
    <mergeCell ref="O771:P771"/>
    <mergeCell ref="Q771:W771"/>
    <mergeCell ref="X771:Z771"/>
    <mergeCell ref="Q407:W407"/>
    <mergeCell ref="X407:Z407"/>
    <mergeCell ref="C765:K765"/>
    <mergeCell ref="O765:P765"/>
    <mergeCell ref="Q765:W765"/>
    <mergeCell ref="X765:Z765"/>
    <mergeCell ref="C766:K766"/>
    <mergeCell ref="O766:P766"/>
    <mergeCell ref="Q766:W766"/>
    <mergeCell ref="X766:Z766"/>
    <mergeCell ref="C763:K763"/>
    <mergeCell ref="O763:P763"/>
    <mergeCell ref="Q763:W763"/>
    <mergeCell ref="X763:Z763"/>
    <mergeCell ref="C764:K764"/>
    <mergeCell ref="O764:P764"/>
    <mergeCell ref="Q764:W764"/>
    <mergeCell ref="X764:Z764"/>
    <mergeCell ref="C761:K761"/>
    <mergeCell ref="O761:P761"/>
    <mergeCell ref="Q761:W761"/>
    <mergeCell ref="X761:Z761"/>
    <mergeCell ref="C762:K762"/>
    <mergeCell ref="O762:P762"/>
    <mergeCell ref="Q762:W762"/>
    <mergeCell ref="X762:Z762"/>
    <mergeCell ref="C759:K759"/>
    <mergeCell ref="O759:P759"/>
    <mergeCell ref="C145:K145"/>
    <mergeCell ref="O145:P145"/>
    <mergeCell ref="Q145:W145"/>
    <mergeCell ref="X145:Z145"/>
    <mergeCell ref="C140:K140"/>
    <mergeCell ref="O140:P140"/>
    <mergeCell ref="Q140:W140"/>
    <mergeCell ref="X140:Z140"/>
    <mergeCell ref="C141:K141"/>
    <mergeCell ref="O141:P141"/>
    <mergeCell ref="Q141:W141"/>
    <mergeCell ref="X141:Z141"/>
    <mergeCell ref="C149:K149"/>
    <mergeCell ref="O149:P149"/>
    <mergeCell ref="Q149:W149"/>
    <mergeCell ref="X149:Z149"/>
    <mergeCell ref="C150:K150"/>
    <mergeCell ref="O150:P150"/>
    <mergeCell ref="Q150:W150"/>
    <mergeCell ref="X150:Z150"/>
    <mergeCell ref="C151:K151"/>
    <mergeCell ref="O151:P151"/>
    <mergeCell ref="Q151:W151"/>
    <mergeCell ref="X151:Z151"/>
    <mergeCell ref="C212:K212"/>
    <mergeCell ref="O212:P212"/>
    <mergeCell ref="Q212:W212"/>
    <mergeCell ref="X212:Z212"/>
    <mergeCell ref="C213:K213"/>
    <mergeCell ref="O213:P213"/>
    <mergeCell ref="Q213:W213"/>
    <mergeCell ref="X213:Z213"/>
    <mergeCell ref="C204:K204"/>
    <mergeCell ref="O204:P204"/>
    <mergeCell ref="Q204:W204"/>
    <mergeCell ref="X204:Z204"/>
    <mergeCell ref="C205:K205"/>
    <mergeCell ref="O205:P205"/>
    <mergeCell ref="Q205:W205"/>
    <mergeCell ref="X205:Z205"/>
    <mergeCell ref="C202:K202"/>
    <mergeCell ref="O202:P202"/>
    <mergeCell ref="Q202:W202"/>
    <mergeCell ref="X202:Z202"/>
    <mergeCell ref="C203:K203"/>
    <mergeCell ref="O203:P203"/>
    <mergeCell ref="Q203:W203"/>
    <mergeCell ref="X203:Z203"/>
    <mergeCell ref="C200:K200"/>
    <mergeCell ref="O200:P200"/>
    <mergeCell ref="Q200:W200"/>
    <mergeCell ref="X200:Z200"/>
    <mergeCell ref="X321:Z321"/>
    <mergeCell ref="C322:K322"/>
    <mergeCell ref="O322:P322"/>
    <mergeCell ref="Q322:W322"/>
    <mergeCell ref="X322:Z322"/>
    <mergeCell ref="C323:K323"/>
    <mergeCell ref="O323:P323"/>
    <mergeCell ref="Q323:W323"/>
    <mergeCell ref="X323:Z323"/>
    <mergeCell ref="C317:K317"/>
    <mergeCell ref="O317:P317"/>
    <mergeCell ref="Q317:W317"/>
    <mergeCell ref="X317:Z317"/>
    <mergeCell ref="C318:K318"/>
    <mergeCell ref="O318:P318"/>
    <mergeCell ref="Q318:W318"/>
    <mergeCell ref="X318:Z318"/>
    <mergeCell ref="C319:K319"/>
    <mergeCell ref="O319:P319"/>
    <mergeCell ref="Q319:W319"/>
    <mergeCell ref="X319:Z319"/>
    <mergeCell ref="X310:Z310"/>
    <mergeCell ref="C337:K337"/>
    <mergeCell ref="O337:P337"/>
    <mergeCell ref="Q337:W337"/>
    <mergeCell ref="X337:Z337"/>
    <mergeCell ref="C207:K207"/>
    <mergeCell ref="O207:P207"/>
    <mergeCell ref="Q207:W207"/>
    <mergeCell ref="X207:Z207"/>
    <mergeCell ref="C208:K208"/>
    <mergeCell ref="O208:P208"/>
    <mergeCell ref="Q208:W208"/>
    <mergeCell ref="X208:Z208"/>
    <mergeCell ref="C209:K209"/>
    <mergeCell ref="O209:P209"/>
    <mergeCell ref="Q209:W209"/>
    <mergeCell ref="X209:Z209"/>
    <mergeCell ref="C210:K210"/>
    <mergeCell ref="O210:P210"/>
    <mergeCell ref="Q210:W210"/>
    <mergeCell ref="X210:Z210"/>
    <mergeCell ref="C306:K306"/>
    <mergeCell ref="O306:P306"/>
    <mergeCell ref="Q306:W306"/>
    <mergeCell ref="X306:Z306"/>
    <mergeCell ref="C307:K307"/>
    <mergeCell ref="O307:P307"/>
    <mergeCell ref="Q307:W307"/>
    <mergeCell ref="X307:Z307"/>
    <mergeCell ref="C321:K321"/>
    <mergeCell ref="O321:P321"/>
    <mergeCell ref="Q321:W321"/>
    <mergeCell ref="X336:Z336"/>
    <mergeCell ref="C302:K302"/>
    <mergeCell ref="O302:P302"/>
    <mergeCell ref="Q302:W302"/>
    <mergeCell ref="X302:Z302"/>
    <mergeCell ref="C316:K316"/>
    <mergeCell ref="O316:P316"/>
    <mergeCell ref="Q316:W316"/>
    <mergeCell ref="X316:Z316"/>
    <mergeCell ref="C314:K314"/>
    <mergeCell ref="O314:P314"/>
    <mergeCell ref="Q314:W314"/>
    <mergeCell ref="X314:Z314"/>
    <mergeCell ref="C315:K315"/>
    <mergeCell ref="O315:P315"/>
    <mergeCell ref="Q315:W315"/>
    <mergeCell ref="X315:Z315"/>
    <mergeCell ref="C312:K312"/>
    <mergeCell ref="O312:P312"/>
    <mergeCell ref="Q312:W312"/>
    <mergeCell ref="X312:Z312"/>
    <mergeCell ref="C305:K305"/>
    <mergeCell ref="O305:P305"/>
    <mergeCell ref="Q305:W305"/>
    <mergeCell ref="X305:Z305"/>
    <mergeCell ref="C313:K313"/>
    <mergeCell ref="O313:P313"/>
    <mergeCell ref="Q313:W313"/>
    <mergeCell ref="X313:Z313"/>
    <mergeCell ref="C310:K310"/>
    <mergeCell ref="O310:P310"/>
    <mergeCell ref="Q310:W310"/>
    <mergeCell ref="X663:Z663"/>
    <mergeCell ref="C330:K330"/>
    <mergeCell ref="O330:P330"/>
    <mergeCell ref="Q330:W330"/>
    <mergeCell ref="X330:Z330"/>
    <mergeCell ref="C331:K331"/>
    <mergeCell ref="O331:P331"/>
    <mergeCell ref="Q331:W331"/>
    <mergeCell ref="X331:Z331"/>
    <mergeCell ref="C332:K332"/>
    <mergeCell ref="O332:P332"/>
    <mergeCell ref="Q332:W332"/>
    <mergeCell ref="X332:Z332"/>
    <mergeCell ref="C401:K401"/>
    <mergeCell ref="O401:P401"/>
    <mergeCell ref="Q401:W401"/>
    <mergeCell ref="X401:Z401"/>
    <mergeCell ref="C402:K402"/>
    <mergeCell ref="O402:P402"/>
    <mergeCell ref="Q402:W402"/>
    <mergeCell ref="X402:Z402"/>
    <mergeCell ref="C334:K334"/>
    <mergeCell ref="O334:P334"/>
    <mergeCell ref="Q334:W334"/>
    <mergeCell ref="X334:Z334"/>
    <mergeCell ref="C335:K335"/>
    <mergeCell ref="O335:P335"/>
    <mergeCell ref="Q335:W335"/>
    <mergeCell ref="X335:Z335"/>
    <mergeCell ref="C336:K336"/>
    <mergeCell ref="O336:P336"/>
    <mergeCell ref="Q336:W336"/>
    <mergeCell ref="X671:Z671"/>
    <mergeCell ref="C666:K666"/>
    <mergeCell ref="O666:P666"/>
    <mergeCell ref="Q666:W666"/>
    <mergeCell ref="X666:Z666"/>
    <mergeCell ref="C667:K667"/>
    <mergeCell ref="O667:P667"/>
    <mergeCell ref="Q667:W667"/>
    <mergeCell ref="X667:Z667"/>
    <mergeCell ref="C668:K668"/>
    <mergeCell ref="O668:P668"/>
    <mergeCell ref="Q668:W668"/>
    <mergeCell ref="X668:Z668"/>
    <mergeCell ref="C414:K414"/>
    <mergeCell ref="O414:P414"/>
    <mergeCell ref="Q414:W414"/>
    <mergeCell ref="X414:Z414"/>
    <mergeCell ref="C415:K415"/>
    <mergeCell ref="O415:P415"/>
    <mergeCell ref="Q415:W415"/>
    <mergeCell ref="X415:Z415"/>
    <mergeCell ref="C560:K560"/>
    <mergeCell ref="O560:P560"/>
    <mergeCell ref="Q560:W560"/>
    <mergeCell ref="X560:Z560"/>
    <mergeCell ref="C561:K561"/>
    <mergeCell ref="O561:P561"/>
    <mergeCell ref="Q561:W561"/>
    <mergeCell ref="X561:Z561"/>
    <mergeCell ref="C663:K663"/>
    <mergeCell ref="O663:P663"/>
    <mergeCell ref="Q663:W663"/>
    <mergeCell ref="X619:Z619"/>
    <mergeCell ref="C703:K703"/>
    <mergeCell ref="O703:P703"/>
    <mergeCell ref="Q703:W703"/>
    <mergeCell ref="X703:Z703"/>
    <mergeCell ref="C704:K704"/>
    <mergeCell ref="O704:P704"/>
    <mergeCell ref="Q704:W704"/>
    <mergeCell ref="X704:Z704"/>
    <mergeCell ref="C705:K705"/>
    <mergeCell ref="O705:P705"/>
    <mergeCell ref="Q705:W705"/>
    <mergeCell ref="X705:Z705"/>
    <mergeCell ref="C701:K701"/>
    <mergeCell ref="O701:P701"/>
    <mergeCell ref="Q701:W701"/>
    <mergeCell ref="X701:Z701"/>
    <mergeCell ref="C623:K623"/>
    <mergeCell ref="O623:P623"/>
    <mergeCell ref="Q623:W623"/>
    <mergeCell ref="X623:Z623"/>
    <mergeCell ref="C624:K624"/>
    <mergeCell ref="O624:P624"/>
    <mergeCell ref="Q624:W624"/>
    <mergeCell ref="X624:Z624"/>
    <mergeCell ref="C670:K670"/>
    <mergeCell ref="O670:P670"/>
    <mergeCell ref="Q670:W670"/>
    <mergeCell ref="X670:Z670"/>
    <mergeCell ref="C671:K671"/>
    <mergeCell ref="O671:P671"/>
    <mergeCell ref="Q671:W671"/>
    <mergeCell ref="X697:Z697"/>
    <mergeCell ref="C706:K706"/>
    <mergeCell ref="O706:P706"/>
    <mergeCell ref="Q706:W706"/>
    <mergeCell ref="X706:Z706"/>
    <mergeCell ref="C555:K555"/>
    <mergeCell ref="O555:P555"/>
    <mergeCell ref="Q555:W555"/>
    <mergeCell ref="X555:Z555"/>
    <mergeCell ref="C556:K556"/>
    <mergeCell ref="O556:P556"/>
    <mergeCell ref="Q556:W556"/>
    <mergeCell ref="X556:Z556"/>
    <mergeCell ref="C557:K557"/>
    <mergeCell ref="O557:P557"/>
    <mergeCell ref="Q557:W557"/>
    <mergeCell ref="X557:Z557"/>
    <mergeCell ref="C558:K558"/>
    <mergeCell ref="O558:P558"/>
    <mergeCell ref="Q558:W558"/>
    <mergeCell ref="X558:Z558"/>
    <mergeCell ref="C617:K617"/>
    <mergeCell ref="O617:P617"/>
    <mergeCell ref="Q617:W617"/>
    <mergeCell ref="X617:Z617"/>
    <mergeCell ref="C618:K618"/>
    <mergeCell ref="O618:P618"/>
    <mergeCell ref="Q618:W618"/>
    <mergeCell ref="X618:Z618"/>
    <mergeCell ref="C619:K619"/>
    <mergeCell ref="O619:P619"/>
    <mergeCell ref="Q619:W619"/>
    <mergeCell ref="X767:Z767"/>
    <mergeCell ref="C686:K686"/>
    <mergeCell ref="O686:P686"/>
    <mergeCell ref="Q686:W686"/>
    <mergeCell ref="X686:Z686"/>
    <mergeCell ref="C687:K687"/>
    <mergeCell ref="O687:P687"/>
    <mergeCell ref="Q687:W687"/>
    <mergeCell ref="X687:Z687"/>
    <mergeCell ref="C688:K688"/>
    <mergeCell ref="O688:P688"/>
    <mergeCell ref="Q688:W688"/>
    <mergeCell ref="X688:Z688"/>
    <mergeCell ref="C699:K699"/>
    <mergeCell ref="O699:P699"/>
    <mergeCell ref="Q699:W699"/>
    <mergeCell ref="X699:Z699"/>
    <mergeCell ref="C700:K700"/>
    <mergeCell ref="O700:P700"/>
    <mergeCell ref="Q700:W700"/>
    <mergeCell ref="X700:Z700"/>
    <mergeCell ref="C692:K692"/>
    <mergeCell ref="O692:P692"/>
    <mergeCell ref="Q692:W692"/>
    <mergeCell ref="X692:Z692"/>
    <mergeCell ref="C693:K693"/>
    <mergeCell ref="O693:P693"/>
    <mergeCell ref="Q693:W693"/>
    <mergeCell ref="X693:Z693"/>
    <mergeCell ref="C697:K697"/>
    <mergeCell ref="O697:P697"/>
    <mergeCell ref="Q697:W697"/>
    <mergeCell ref="AB604:AC604"/>
    <mergeCell ref="C768:K768"/>
    <mergeCell ref="O768:P768"/>
    <mergeCell ref="Q768:W768"/>
    <mergeCell ref="X768:Z768"/>
    <mergeCell ref="C769:K769"/>
    <mergeCell ref="O769:P769"/>
    <mergeCell ref="Q769:W769"/>
    <mergeCell ref="X769:Z769"/>
    <mergeCell ref="C770:K770"/>
    <mergeCell ref="O770:P770"/>
    <mergeCell ref="Q770:W770"/>
    <mergeCell ref="X770:Z770"/>
    <mergeCell ref="C616:K616"/>
    <mergeCell ref="O616:P616"/>
    <mergeCell ref="Q616:W616"/>
    <mergeCell ref="X616:Z616"/>
    <mergeCell ref="C665:K665"/>
    <mergeCell ref="O665:P665"/>
    <mergeCell ref="Q665:W665"/>
    <mergeCell ref="X665:Z665"/>
    <mergeCell ref="C685:K685"/>
    <mergeCell ref="O685:P685"/>
    <mergeCell ref="Q685:W685"/>
    <mergeCell ref="X685:Z685"/>
    <mergeCell ref="C698:K698"/>
    <mergeCell ref="O698:P698"/>
    <mergeCell ref="Q698:W698"/>
    <mergeCell ref="X698:Z698"/>
    <mergeCell ref="C767:K767"/>
    <mergeCell ref="O767:P767"/>
    <mergeCell ref="Q767:W767"/>
  </mergeCells>
  <printOptions horizontalCentered="1"/>
  <pageMargins left="0" right="0" top="0.27559055118110237" bottom="0.27559055118110237" header="0.27559055118110237" footer="0"/>
  <pageSetup paperSize="9" scale="75" orientation="landscape" horizontalDpi="300" verticalDpi="300" r:id="rId1"/>
  <headerFooter alignWithMargins="0">
    <oddFooter>&amp;L&amp;"Arial,Bold"&amp;8 Pág. 
&amp;"-,Bold"&amp;P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1" ma:contentTypeDescription="Crear nuevo documento." ma:contentTypeScope="" ma:versionID="863480024ffd8231769780818c5b50c8">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52207a9dacb1fc3976aab9f8bce03273"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3AFC56-7E79-4328-AF2D-1EF3D998506A}"/>
</file>

<file path=customXml/itemProps2.xml><?xml version="1.0" encoding="utf-8"?>
<ds:datastoreItem xmlns:ds="http://schemas.openxmlformats.org/officeDocument/2006/customXml" ds:itemID="{16C09F93-99BD-43CF-A6A8-0E79F8FB9270}"/>
</file>

<file path=customXml/itemProps3.xml><?xml version="1.0" encoding="utf-8"?>
<ds:datastoreItem xmlns:ds="http://schemas.openxmlformats.org/officeDocument/2006/customXml" ds:itemID="{A27D0C2C-C147-413F-B589-BA1760D84778}"/>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ME No.02-2020</vt:lpstr>
      <vt:lpstr>'ME No.02-2020'!Títulos_a_imprimir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López González</dc:creator>
  <cp:lastModifiedBy>Adrián Navarro Angulo</cp:lastModifiedBy>
  <cp:lastPrinted>2020-02-12T21:57:51Z</cp:lastPrinted>
  <dcterms:created xsi:type="dcterms:W3CDTF">2020-02-12T14:42:48Z</dcterms:created>
  <dcterms:modified xsi:type="dcterms:W3CDTF">2020-05-04T22:09:09Z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ies>
</file>