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varroa\Desktop\Presupuesto Extraordinario 05-2020 H-503\"/>
    </mc:Choice>
  </mc:AlternateContent>
  <xr:revisionPtr revIDLastSave="0" documentId="13_ncr:1_{2ED923DC-0727-48B8-BEE6-669DB9D04ACC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Presupuest Extra. 05-20" sheetId="1" r:id="rId1"/>
  </sheets>
  <definedNames>
    <definedName name="_xlnm.Print_Titles" localSheetId="0">'Presupuest Extra. 05-20'!$1:$14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17" i="1" l="1"/>
  <c r="AA126" i="1"/>
  <c r="AA123" i="1"/>
  <c r="AA120" i="1"/>
  <c r="AA112" i="1"/>
  <c r="AA101" i="1"/>
  <c r="AA98" i="1"/>
  <c r="AA95" i="1"/>
  <c r="AA88" i="1"/>
  <c r="AA85" i="1"/>
  <c r="AA33" i="1"/>
  <c r="AA51" i="1"/>
  <c r="AA44" i="1"/>
  <c r="AA116" i="1" l="1"/>
  <c r="AA84" i="1"/>
  <c r="AA43" i="1"/>
  <c r="AA109" i="1" l="1"/>
  <c r="AA81" i="1" l="1"/>
  <c r="AA106" i="1" l="1"/>
  <c r="AA105" i="1" s="1"/>
  <c r="X104" i="1" s="1"/>
  <c r="AA78" i="1"/>
  <c r="AA77" i="1" s="1"/>
  <c r="AA74" i="1"/>
  <c r="AA71" i="1"/>
  <c r="AA68" i="1"/>
  <c r="AA65" i="1"/>
  <c r="AA56" i="1"/>
  <c r="AA55" i="1" s="1"/>
  <c r="X54" i="1" s="1"/>
  <c r="X115" i="1" l="1"/>
  <c r="AA60" i="1"/>
  <c r="AA92" i="1"/>
  <c r="AA91" i="1" s="1"/>
  <c r="X59" i="1" l="1"/>
  <c r="AA48" i="1"/>
  <c r="AA47" i="1" s="1"/>
  <c r="X32" i="1" s="1"/>
  <c r="X131" i="1" l="1"/>
</calcChain>
</file>

<file path=xl/sharedStrings.xml><?xml version="1.0" encoding="utf-8"?>
<sst xmlns="http://schemas.openxmlformats.org/spreadsheetml/2006/main" count="519" uniqueCount="113">
  <si>
    <t>SIGA - PJ</t>
  </si>
  <si>
    <t>PODER JUDICIAL</t>
  </si>
  <si>
    <t>Ejecución Presupuestaria</t>
  </si>
  <si>
    <t>Modificaciones Internas</t>
  </si>
  <si>
    <t xml:space="preserve">  Fecha de reporte:</t>
  </si>
  <si>
    <t xml:space="preserve">   Hora del reporte:</t>
  </si>
  <si>
    <t xml:space="preserve">   Usuario:</t>
  </si>
  <si>
    <t>Reporte de la Modificación Externa</t>
  </si>
  <si>
    <t>Período Presupuestario:</t>
  </si>
  <si>
    <t>Número Modificación Externa:</t>
  </si>
  <si>
    <t>Clase de Modificación:</t>
  </si>
  <si>
    <t>Decreto</t>
  </si>
  <si>
    <t>Fecha Confección:</t>
  </si>
  <si>
    <t>Fecha Aprobación:</t>
  </si>
  <si>
    <t>Estado:</t>
  </si>
  <si>
    <t>Generado</t>
  </si>
  <si>
    <t>Observaciones:</t>
  </si>
  <si>
    <t/>
  </si>
  <si>
    <t>Origenes:</t>
  </si>
  <si>
    <t>Programa/Código Partida/ Código Subpartida/ Fuente Financiamiento/Código Centro Gestor/ Rubro</t>
  </si>
  <si>
    <t>CE</t>
  </si>
  <si>
    <t>CF</t>
  </si>
  <si>
    <t>IP</t>
  </si>
  <si>
    <t>Concepto</t>
  </si>
  <si>
    <t>Observaciones</t>
  </si>
  <si>
    <t>Total por Programa</t>
  </si>
  <si>
    <t>Total por Partida/ Total por Subpartida/ Total por Fuente</t>
  </si>
  <si>
    <t>Programa: 926 - Dirección, Administración y Otros Órganos de Apoyo</t>
  </si>
  <si>
    <t>Partida: 1</t>
  </si>
  <si>
    <t>Servicios</t>
  </si>
  <si>
    <t xml:space="preserve">    Fuente: 001</t>
  </si>
  <si>
    <t>Partida: 2</t>
  </si>
  <si>
    <t>Materiales y Suministros</t>
  </si>
  <si>
    <t xml:space="preserve">    Subpartida: 20402</t>
  </si>
  <si>
    <t>Repuestos y accesorios</t>
  </si>
  <si>
    <t>Programa: 927 - Servicio Jurisdiccional</t>
  </si>
  <si>
    <t xml:space="preserve">    Subpartida: 10502</t>
  </si>
  <si>
    <t>Programa: 928 - Organismo de Investigación Judicial</t>
  </si>
  <si>
    <t>Programa: 930 - Defensa Pública</t>
  </si>
  <si>
    <t>Programa: 950 - Servicio de Atención y Protección de Víctimas y Testigos</t>
  </si>
  <si>
    <t xml:space="preserve">    Subpartida: 20203</t>
  </si>
  <si>
    <t>Total Origen:</t>
  </si>
  <si>
    <t>Partida: 0</t>
  </si>
  <si>
    <t>Remuneraciones</t>
  </si>
  <si>
    <t>Partida: 6</t>
  </si>
  <si>
    <t>Transferencias corrientes</t>
  </si>
  <si>
    <t>PODER-JUDICIAL\anavarroa</t>
  </si>
  <si>
    <t xml:space="preserve">    Subpartida: 00201</t>
  </si>
  <si>
    <t>REMUNERACIONES</t>
  </si>
  <si>
    <t xml:space="preserve">    Subpartida: 00399</t>
  </si>
  <si>
    <t xml:space="preserve">    Subpartida: 00105</t>
  </si>
  <si>
    <t>Suplencias</t>
  </si>
  <si>
    <t>Tiempo extraordinario</t>
  </si>
  <si>
    <t xml:space="preserve">    Subpartida: 00203</t>
  </si>
  <si>
    <t>Disponibilidad</t>
  </si>
  <si>
    <t xml:space="preserve">    Subpartida: 00301</t>
  </si>
  <si>
    <t>Retribución por años servidos</t>
  </si>
  <si>
    <t xml:space="preserve">    Subpartida: 00302</t>
  </si>
  <si>
    <t xml:space="preserve">    Subpartida: 20101</t>
  </si>
  <si>
    <t>Centro Gestor Origen: 149</t>
  </si>
  <si>
    <t xml:space="preserve">DEPARTAMENTO DE SERVICIOS GENERALES </t>
  </si>
  <si>
    <t xml:space="preserve">Combustibles y lubricantes </t>
  </si>
  <si>
    <t xml:space="preserve">Alimentos y bebidas </t>
  </si>
  <si>
    <t>Centro Gestor Origen: 35</t>
  </si>
  <si>
    <t>ESCUELA JUDICIAL</t>
  </si>
  <si>
    <t>Partida: 5</t>
  </si>
  <si>
    <t xml:space="preserve">    Subpartida: 59903</t>
  </si>
  <si>
    <t>Bienes duraderos</t>
  </si>
  <si>
    <t xml:space="preserve">Bienes intangibles </t>
  </si>
  <si>
    <t>Centro Gestor Origen: 122</t>
  </si>
  <si>
    <t xml:space="preserve">DIRECCIÓN DE TECNOLOGÍA DE INFORMACIÓN </t>
  </si>
  <si>
    <t xml:space="preserve">    Subpartida: 60203</t>
  </si>
  <si>
    <t xml:space="preserve">Ayudas a funcionarios </t>
  </si>
  <si>
    <t xml:space="preserve">    Subpartida: 60301</t>
  </si>
  <si>
    <t>Prestaciones legales</t>
  </si>
  <si>
    <t>DEPARTAMENTO DE PROVEEDURÍA</t>
  </si>
  <si>
    <t>Centro Gestor Origen: 140</t>
  </si>
  <si>
    <t xml:space="preserve">    Fuente: 280</t>
  </si>
  <si>
    <t>Rubro Origen: 6</t>
  </si>
  <si>
    <t xml:space="preserve">RECURSO TECNOLÓGICO MENOR </t>
  </si>
  <si>
    <t xml:space="preserve">    Subpartida: 00204</t>
  </si>
  <si>
    <t>Compesación de vacaciones</t>
  </si>
  <si>
    <t xml:space="preserve">Viáticos dentro del país </t>
  </si>
  <si>
    <t>Centro Gestor: 458</t>
  </si>
  <si>
    <t>ADMINSITRACIÓN REGIONAL DE PUNTARENAS</t>
  </si>
  <si>
    <t xml:space="preserve">    Subpartida: 10899</t>
  </si>
  <si>
    <t xml:space="preserve">Mantenimiento y reparación de otos equipos </t>
  </si>
  <si>
    <t>ADMINISTRACIÓN REGIONAL DE SANTA CRUZ</t>
  </si>
  <si>
    <t xml:space="preserve">ADMINSITRACIÓN DEL ORGANISMO DE INVESTIGACIÓN JUDICIAL </t>
  </si>
  <si>
    <t>Centro Gestor: 1167</t>
  </si>
  <si>
    <t xml:space="preserve">    Subpartida: 29902</t>
  </si>
  <si>
    <t>Centro Gestor: 83</t>
  </si>
  <si>
    <t>Útiles y materiales médico, hospitalario y de investigación</t>
  </si>
  <si>
    <t xml:space="preserve">DEPARTAMENTE DE LABORATORIO DE CIENCIAS FORENSES </t>
  </si>
  <si>
    <t xml:space="preserve">    Subpartida: 50104</t>
  </si>
  <si>
    <t>Equipo y mobiliario de oficina</t>
  </si>
  <si>
    <t>Centro Gestor Origen: 83</t>
  </si>
  <si>
    <t xml:space="preserve">    Subpartida: 50105</t>
  </si>
  <si>
    <t xml:space="preserve">Equipo de computo </t>
  </si>
  <si>
    <t>RECURSO TECNOLÓGICO ESTRATÉGICO</t>
  </si>
  <si>
    <t xml:space="preserve">    Subpartida: 50201</t>
  </si>
  <si>
    <t>DEPARTAMENTO DE MEDICINA LEGAL</t>
  </si>
  <si>
    <t>Centro Gestor Origen: 78</t>
  </si>
  <si>
    <t>Edificios</t>
  </si>
  <si>
    <t>RECURSO TECNOLÓGICO MENOR</t>
  </si>
  <si>
    <t>Rubro Origen: 3</t>
  </si>
  <si>
    <t xml:space="preserve">Retribución por años servidos </t>
  </si>
  <si>
    <t>Retribución al ejercicio liberal de la profesión</t>
  </si>
  <si>
    <t>000005-ME-2020 Presupuesto Extraordinario</t>
  </si>
  <si>
    <t>Se rebaja la subpartida con el fin de ceder recursos al Ministerio de Hacienda para ser utilizados ante la emergencia nacional producto del COVID-19. Según oficio emitido por el Ministerio de Hacienda No. DM-0848-2020 .</t>
  </si>
  <si>
    <t>Centro Gestor: 786</t>
  </si>
  <si>
    <t>Se rebaja la subpartida con el fin de ceder recursos al Ministerio de Hacienda para ser utilizados ante la emergencia nacional producto del COVID-19. Según oficio emitido por el Ministerio de Hacienda No. DM-0848-2020.</t>
  </si>
  <si>
    <t>Otros incentivos salariales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</si>
</sst>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10409]dd/mm/yyyy"/>
    <numFmt numFmtId="165" formatCode="[$-10409]h:mm\ AM/PM"/>
    <numFmt numFmtId="166" formatCode="[$-10409]m/d/yyyy\ h:mm:ss\ AM/PM"/>
    <numFmt numFmtId="167" formatCode="[$-10409]#,##0.00;\-#,##0.00"/>
    <numFmt numFmtId="168" formatCode="#,##0.00_ ;\-#,##0.00\ "/>
  </numFmts>
  <fonts count="11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</font>
    <font>
      <b/>
      <sz val="8"/>
      <name val="Arial"/>
      <family val="2"/>
    </font>
    <font>
      <sz val="8"/>
      <name val="Tahoma"/>
      <family val="2"/>
    </font>
    <font>
      <sz val="11"/>
      <name val="Calibri"/>
      <family val="2"/>
    </font>
    <font>
      <b/>
      <sz val="10"/>
      <name val="Tahoma"/>
      <family val="2"/>
    </font>
    <font>
      <b/>
      <sz val="8"/>
      <name val="Tahoma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A9A9A9"/>
        <bgColor rgb="FFA9A9A9"/>
      </patternFill>
    </fill>
    <fill>
      <patternFill patternType="solid">
        <fgColor rgb="FFDCDCDC"/>
        <bgColor rgb="FFDCDCDC"/>
      </patternFill>
    </fill>
    <fill>
      <patternFill patternType="solid">
        <fgColor rgb="FFB0C4DE"/>
        <bgColor rgb="FFB0C4DE"/>
      </patternFill>
    </fill>
    <fill>
      <patternFill patternType="solid">
        <fgColor rgb="FFE0FFFF"/>
        <bgColor rgb="FFE0FFFF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A9A9A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4" tint="0.59999389629810485"/>
        <bgColor rgb="FFB0C4DE"/>
      </patternFill>
    </fill>
    <fill>
      <patternFill patternType="solid">
        <fgColor theme="0" tint="-0.14999847407452621"/>
        <bgColor rgb="FFDCDCDC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 applyFont="1" applyFill="1" applyBorder="1"/>
    <xf numFmtId="43" fontId="3" fillId="7" borderId="0" xfId="1" applyFont="1" applyFill="1" applyAlignment="1" applyProtection="1">
      <alignment vertical="top" wrapText="1" readingOrder="1"/>
      <protection locked="0"/>
    </xf>
    <xf numFmtId="0" fontId="2" fillId="0" borderId="0" xfId="0" applyFont="1" applyFill="1" applyBorder="1" applyAlignment="1">
      <alignment horizontal="justify"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justify" vertical="top"/>
    </xf>
    <xf numFmtId="43" fontId="5" fillId="0" borderId="0" xfId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horizontal="justify" vertical="top" wrapText="1" readingOrder="1"/>
    </xf>
    <xf numFmtId="0" fontId="5" fillId="0" borderId="1" xfId="0" applyNumberFormat="1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horizontal="justify" vertical="top" wrapText="1"/>
    </xf>
    <xf numFmtId="0" fontId="3" fillId="2" borderId="0" xfId="0" applyNumberFormat="1" applyFont="1" applyFill="1" applyBorder="1" applyAlignment="1">
      <alignment horizontal="center" vertical="top" wrapText="1" readingOrder="1"/>
    </xf>
    <xf numFmtId="43" fontId="3" fillId="2" borderId="0" xfId="1" applyFont="1" applyFill="1" applyBorder="1" applyAlignment="1">
      <alignment horizontal="right" vertical="top" wrapText="1" readingOrder="1"/>
    </xf>
    <xf numFmtId="0" fontId="3" fillId="3" borderId="0" xfId="0" applyNumberFormat="1" applyFont="1" applyFill="1" applyBorder="1" applyAlignment="1">
      <alignment horizontal="center" vertical="top" wrapText="1" readingOrder="1"/>
    </xf>
    <xf numFmtId="43" fontId="3" fillId="3" borderId="0" xfId="1" applyFont="1" applyFill="1" applyBorder="1" applyAlignment="1">
      <alignment vertical="top" wrapText="1" readingOrder="1"/>
    </xf>
    <xf numFmtId="0" fontId="3" fillId="7" borderId="0" xfId="0" applyFont="1" applyFill="1" applyAlignment="1" applyProtection="1">
      <alignment horizontal="center" vertical="top" wrapText="1" readingOrder="1"/>
      <protection locked="0"/>
    </xf>
    <xf numFmtId="0" fontId="8" fillId="0" borderId="0" xfId="0" applyFont="1" applyAlignment="1">
      <alignment vertical="top" wrapText="1"/>
    </xf>
    <xf numFmtId="0" fontId="3" fillId="5" borderId="0" xfId="0" applyFont="1" applyFill="1" applyAlignment="1">
      <alignment horizontal="center" vertical="top" wrapText="1" readingOrder="1"/>
    </xf>
    <xf numFmtId="43" fontId="3" fillId="5" borderId="0" xfId="1" applyFont="1" applyFill="1" applyBorder="1" applyAlignment="1">
      <alignment vertical="top" wrapText="1" readingOrder="1"/>
    </xf>
    <xf numFmtId="0" fontId="5" fillId="0" borderId="0" xfId="0" applyFont="1" applyAlignment="1">
      <alignment vertical="top"/>
    </xf>
    <xf numFmtId="0" fontId="3" fillId="6" borderId="0" xfId="0" applyFont="1" applyFill="1" applyAlignment="1">
      <alignment horizontal="center" vertical="top" wrapText="1" readingOrder="1"/>
    </xf>
    <xf numFmtId="43" fontId="3" fillId="6" borderId="0" xfId="1" applyFont="1" applyFill="1" applyBorder="1" applyAlignment="1">
      <alignment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43" fontId="9" fillId="0" borderId="0" xfId="1" applyFont="1" applyFill="1" applyBorder="1" applyAlignment="1">
      <alignment vertical="top" wrapText="1" readingOrder="1"/>
    </xf>
    <xf numFmtId="0" fontId="3" fillId="4" borderId="0" xfId="0" applyNumberFormat="1" applyFont="1" applyFill="1" applyBorder="1" applyAlignment="1">
      <alignment horizontal="center" vertical="top" wrapText="1" readingOrder="1"/>
    </xf>
    <xf numFmtId="0" fontId="3" fillId="5" borderId="0" xfId="0" applyNumberFormat="1" applyFont="1" applyFill="1" applyBorder="1" applyAlignment="1">
      <alignment horizontal="center" vertical="top" wrapText="1" readingOrder="1"/>
    </xf>
    <xf numFmtId="0" fontId="3" fillId="6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3" fillId="8" borderId="0" xfId="0" applyFont="1" applyFill="1" applyAlignment="1" applyProtection="1">
      <alignment horizontal="center" vertical="top" wrapText="1" readingOrder="1"/>
      <protection locked="0"/>
    </xf>
    <xf numFmtId="43" fontId="3" fillId="8" borderId="0" xfId="1" applyFont="1" applyFill="1" applyAlignment="1" applyProtection="1">
      <alignment vertical="top" wrapText="1" readingOrder="1"/>
      <protection locked="0"/>
    </xf>
    <xf numFmtId="0" fontId="3" fillId="9" borderId="0" xfId="0" applyFont="1" applyFill="1" applyAlignment="1" applyProtection="1">
      <alignment horizontal="center" vertical="top" wrapText="1" readingOrder="1"/>
      <protection locked="0"/>
    </xf>
    <xf numFmtId="43" fontId="3" fillId="9" borderId="0" xfId="1" applyFont="1" applyFill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horizontal="center" vertical="top" wrapText="1" readingOrder="1"/>
      <protection locked="0"/>
    </xf>
    <xf numFmtId="0" fontId="9" fillId="0" borderId="0" xfId="0" applyNumberFormat="1" applyFont="1" applyFill="1" applyBorder="1" applyAlignment="1">
      <alignment horizontal="center" vertical="top" wrapText="1" readingOrder="1"/>
    </xf>
    <xf numFmtId="0" fontId="10" fillId="0" borderId="0" xfId="0" applyNumberFormat="1" applyFont="1" applyFill="1" applyBorder="1" applyAlignment="1">
      <alignment horizontal="justify" vertical="top" wrapText="1" readingOrder="1"/>
    </xf>
    <xf numFmtId="0" fontId="5" fillId="0" borderId="0" xfId="0" applyFont="1" applyAlignment="1">
      <alignment vertical="top"/>
    </xf>
    <xf numFmtId="43" fontId="8" fillId="0" borderId="0" xfId="1" applyFont="1" applyAlignment="1">
      <alignment vertical="top" wrapText="1"/>
    </xf>
    <xf numFmtId="43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Fill="1" applyBorder="1" applyAlignment="1">
      <alignment vertical="top"/>
    </xf>
    <xf numFmtId="0" fontId="8" fillId="0" borderId="0" xfId="0" applyFont="1" applyAlignment="1">
      <alignment vertical="top" wrapText="1"/>
    </xf>
    <xf numFmtId="43" fontId="8" fillId="0" borderId="0" xfId="1" applyFont="1" applyAlignment="1">
      <alignment vertical="top" wrapText="1"/>
    </xf>
    <xf numFmtId="0" fontId="5" fillId="0" borderId="0" xfId="0" applyFont="1" applyFill="1" applyBorder="1" applyAlignment="1">
      <alignment horizontal="justify" vertical="top"/>
    </xf>
    <xf numFmtId="43" fontId="3" fillId="9" borderId="0" xfId="1" applyFont="1" applyFill="1" applyAlignment="1" applyProtection="1">
      <alignment vertical="top" wrapText="1" readingOrder="1"/>
      <protection locked="0"/>
    </xf>
    <xf numFmtId="43" fontId="3" fillId="8" borderId="0" xfId="1" applyFont="1" applyFill="1" applyAlignment="1" applyProtection="1">
      <alignment vertical="top" wrapText="1" readingOrder="1"/>
      <protection locked="0"/>
    </xf>
    <xf numFmtId="43" fontId="3" fillId="14" borderId="0" xfId="1" applyFont="1" applyFill="1" applyAlignment="1" applyProtection="1">
      <alignment vertical="top" wrapText="1" readingOrder="1"/>
      <protection locked="0"/>
    </xf>
    <xf numFmtId="43" fontId="3" fillId="15" borderId="0" xfId="1" applyFont="1" applyFill="1" applyBorder="1" applyAlignment="1">
      <alignment vertical="top" wrapText="1" readingOrder="1"/>
    </xf>
    <xf numFmtId="0" fontId="3" fillId="10" borderId="0" xfId="0" applyFont="1" applyFill="1" applyAlignment="1">
      <alignment horizontal="center" vertical="top" wrapText="1" readingOrder="1"/>
    </xf>
    <xf numFmtId="43" fontId="3" fillId="16" borderId="0" xfId="1" applyFont="1" applyFill="1" applyBorder="1" applyAlignment="1">
      <alignment vertical="top" wrapText="1" readingOrder="1"/>
    </xf>
    <xf numFmtId="0" fontId="3" fillId="6" borderId="0" xfId="0" applyFont="1" applyFill="1" applyAlignment="1">
      <alignment vertical="top" wrapText="1" readingOrder="1"/>
    </xf>
    <xf numFmtId="43" fontId="3" fillId="13" borderId="0" xfId="1" applyFont="1" applyFill="1" applyBorder="1" applyAlignment="1">
      <alignment vertical="top" wrapText="1" readingOrder="1"/>
    </xf>
    <xf numFmtId="43" fontId="3" fillId="13" borderId="0" xfId="1" applyFont="1" applyFill="1" applyAlignment="1" applyProtection="1">
      <alignment vertical="top" wrapText="1" readingOrder="1"/>
      <protection locked="0"/>
    </xf>
    <xf numFmtId="0" fontId="3" fillId="6" borderId="0" xfId="0" applyFont="1" applyFill="1" applyAlignment="1">
      <alignment vertical="top" wrapText="1" readingOrder="1"/>
    </xf>
    <xf numFmtId="0" fontId="5" fillId="0" borderId="0" xfId="0" applyFont="1" applyAlignment="1">
      <alignment vertical="top"/>
    </xf>
    <xf numFmtId="0" fontId="3" fillId="10" borderId="0" xfId="0" applyFont="1" applyFill="1" applyAlignment="1">
      <alignment vertical="top" wrapText="1" readingOrder="1"/>
    </xf>
    <xf numFmtId="0" fontId="5" fillId="10" borderId="0" xfId="0" applyFont="1" applyFill="1" applyAlignment="1">
      <alignment vertical="top"/>
    </xf>
    <xf numFmtId="0" fontId="3" fillId="0" borderId="0" xfId="0" applyFont="1" applyAlignment="1">
      <alignment horizontal="justify" vertical="top" wrapText="1" readingOrder="1"/>
    </xf>
    <xf numFmtId="0" fontId="5" fillId="0" borderId="0" xfId="0" applyFont="1" applyAlignment="1">
      <alignment horizontal="justify" vertical="top" wrapText="1"/>
    </xf>
    <xf numFmtId="0" fontId="3" fillId="0" borderId="0" xfId="0" applyFont="1" applyAlignment="1">
      <alignment vertical="top" wrapText="1" readingOrder="1"/>
    </xf>
    <xf numFmtId="0" fontId="3" fillId="5" borderId="0" xfId="0" applyFont="1" applyFill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5" fillId="0" borderId="0" xfId="0" applyFont="1" applyFill="1" applyBorder="1" applyAlignment="1">
      <alignment vertical="top"/>
    </xf>
    <xf numFmtId="43" fontId="3" fillId="0" borderId="0" xfId="1" applyFont="1" applyAlignment="1" applyProtection="1">
      <alignment vertical="top" wrapText="1" readingOrder="1"/>
      <protection locked="0"/>
    </xf>
    <xf numFmtId="43" fontId="8" fillId="0" borderId="0" xfId="1" applyFont="1" applyAlignment="1">
      <alignment vertical="top" wrapText="1"/>
    </xf>
    <xf numFmtId="0" fontId="3" fillId="8" borderId="0" xfId="0" applyFont="1" applyFill="1" applyAlignment="1" applyProtection="1">
      <alignment vertical="top" wrapText="1" readingOrder="1"/>
      <protection locked="0"/>
    </xf>
    <xf numFmtId="0" fontId="8" fillId="0" borderId="0" xfId="0" applyFont="1" applyAlignment="1">
      <alignment vertical="top" wrapText="1"/>
    </xf>
    <xf numFmtId="0" fontId="3" fillId="8" borderId="0" xfId="0" applyFont="1" applyFill="1" applyAlignment="1" applyProtection="1">
      <alignment horizontal="justify" vertical="top" wrapText="1" readingOrder="1"/>
      <protection locked="0"/>
    </xf>
    <xf numFmtId="0" fontId="8" fillId="0" borderId="0" xfId="0" applyFont="1" applyAlignment="1">
      <alignment horizontal="justify" vertical="top" wrapText="1"/>
    </xf>
    <xf numFmtId="43" fontId="3" fillId="8" borderId="0" xfId="1" applyFont="1" applyFill="1" applyAlignment="1" applyProtection="1">
      <alignment vertical="top" wrapText="1" readingOrder="1"/>
      <protection locked="0"/>
    </xf>
    <xf numFmtId="0" fontId="3" fillId="9" borderId="0" xfId="0" applyFont="1" applyFill="1" applyAlignment="1" applyProtection="1">
      <alignment vertical="top" wrapText="1" readingOrder="1"/>
      <protection locked="0"/>
    </xf>
    <xf numFmtId="0" fontId="3" fillId="9" borderId="0" xfId="0" applyFont="1" applyFill="1" applyAlignment="1" applyProtection="1">
      <alignment horizontal="justify" vertical="top" wrapText="1" readingOrder="1"/>
      <protection locked="0"/>
    </xf>
    <xf numFmtId="43" fontId="3" fillId="9" borderId="0" xfId="1" applyFont="1" applyFill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3" fillId="5" borderId="0" xfId="0" applyNumberFormat="1" applyFont="1" applyFill="1" applyBorder="1" applyAlignment="1">
      <alignment vertical="top" wrapText="1" readingOrder="1"/>
    </xf>
    <xf numFmtId="0" fontId="3" fillId="5" borderId="0" xfId="0" applyNumberFormat="1" applyFont="1" applyFill="1" applyBorder="1" applyAlignment="1">
      <alignment horizontal="justify" vertical="top" wrapText="1" readingOrder="1"/>
    </xf>
    <xf numFmtId="0" fontId="5" fillId="0" borderId="0" xfId="0" applyFont="1" applyFill="1" applyBorder="1" applyAlignment="1">
      <alignment horizontal="justify" vertical="top"/>
    </xf>
    <xf numFmtId="0" fontId="3" fillId="6" borderId="0" xfId="0" applyNumberFormat="1" applyFont="1" applyFill="1" applyBorder="1" applyAlignment="1">
      <alignment vertical="top" wrapText="1" readingOrder="1"/>
    </xf>
    <xf numFmtId="0" fontId="3" fillId="6" borderId="0" xfId="0" applyNumberFormat="1" applyFont="1" applyFill="1" applyBorder="1" applyAlignment="1">
      <alignment horizontal="justify" vertical="top" wrapText="1" readingOrder="1"/>
    </xf>
    <xf numFmtId="0" fontId="3" fillId="4" borderId="0" xfId="0" applyNumberFormat="1" applyFont="1" applyFill="1" applyBorder="1" applyAlignment="1">
      <alignment vertical="top" wrapText="1" readingOrder="1"/>
    </xf>
    <xf numFmtId="0" fontId="3" fillId="4" borderId="0" xfId="0" applyNumberFormat="1" applyFont="1" applyFill="1" applyBorder="1" applyAlignment="1">
      <alignment horizontal="justify" vertical="top" wrapText="1" readingOrder="1"/>
    </xf>
    <xf numFmtId="168" fontId="5" fillId="0" borderId="0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>
      <alignment horizontal="justify" vertical="top" wrapText="1" readingOrder="1"/>
    </xf>
    <xf numFmtId="0" fontId="2" fillId="0" borderId="0" xfId="0" applyFont="1" applyFill="1" applyBorder="1" applyAlignment="1">
      <alignment horizontal="justify" vertical="top"/>
    </xf>
    <xf numFmtId="167" fontId="10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 applyAlignment="1">
      <alignment vertical="top"/>
    </xf>
    <xf numFmtId="0" fontId="9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horizontal="justify" vertical="top" wrapText="1" readingOrder="1"/>
    </xf>
    <xf numFmtId="0" fontId="3" fillId="3" borderId="0" xfId="0" applyNumberFormat="1" applyFont="1" applyFill="1" applyBorder="1" applyAlignment="1">
      <alignment vertical="top" wrapText="1" readingOrder="1"/>
    </xf>
    <xf numFmtId="0" fontId="3" fillId="7" borderId="0" xfId="0" applyFont="1" applyFill="1" applyAlignment="1" applyProtection="1">
      <alignment vertical="top" wrapText="1" readingOrder="1"/>
      <protection locked="0"/>
    </xf>
    <xf numFmtId="0" fontId="3" fillId="7" borderId="0" xfId="0" applyFont="1" applyFill="1" applyAlignment="1" applyProtection="1">
      <alignment horizontal="justify" vertical="top" wrapText="1" readingOrder="1"/>
      <protection locked="0"/>
    </xf>
    <xf numFmtId="43" fontId="3" fillId="7" borderId="0" xfId="1" applyFont="1" applyFill="1" applyAlignment="1" applyProtection="1">
      <alignment vertical="top" wrapText="1" readingOrder="1"/>
      <protection locked="0"/>
    </xf>
    <xf numFmtId="0" fontId="9" fillId="0" borderId="0" xfId="0" applyFont="1" applyAlignment="1">
      <alignment vertical="top" wrapText="1" readingOrder="1"/>
    </xf>
    <xf numFmtId="0" fontId="3" fillId="3" borderId="0" xfId="0" applyNumberFormat="1" applyFont="1" applyFill="1" applyBorder="1" applyAlignment="1">
      <alignment horizontal="justify" vertical="top" wrapText="1" readingOrder="1"/>
    </xf>
    <xf numFmtId="167" fontId="3" fillId="3" borderId="0" xfId="0" applyNumberFormat="1" applyFont="1" applyFill="1" applyBorder="1" applyAlignment="1">
      <alignment vertical="top" wrapText="1" readingOrder="1"/>
    </xf>
    <xf numFmtId="167" fontId="3" fillId="11" borderId="0" xfId="0" applyNumberFormat="1" applyFont="1" applyFill="1" applyBorder="1" applyAlignment="1">
      <alignment vertical="top" wrapText="1" readingOrder="1"/>
    </xf>
    <xf numFmtId="0" fontId="5" fillId="12" borderId="0" xfId="0" applyFont="1" applyFill="1" applyBorder="1" applyAlignment="1">
      <alignment vertical="top"/>
    </xf>
    <xf numFmtId="0" fontId="7" fillId="0" borderId="0" xfId="0" applyNumberFormat="1" applyFont="1" applyFill="1" applyBorder="1" applyAlignment="1">
      <alignment horizontal="left"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3" fillId="2" borderId="0" xfId="0" applyNumberFormat="1" applyFont="1" applyFill="1" applyBorder="1" applyAlignment="1">
      <alignment horizontal="left" vertical="top" wrapText="1" readingOrder="1"/>
    </xf>
    <xf numFmtId="0" fontId="3" fillId="2" borderId="0" xfId="0" applyNumberFormat="1" applyFont="1" applyFill="1" applyBorder="1" applyAlignment="1">
      <alignment horizontal="justify" vertical="top" wrapText="1" readingOrder="1"/>
    </xf>
    <xf numFmtId="0" fontId="3" fillId="2" borderId="0" xfId="0" applyNumberFormat="1" applyFont="1" applyFill="1" applyBorder="1" applyAlignment="1">
      <alignment horizontal="right" vertical="top" wrapText="1" readingOrder="1"/>
    </xf>
    <xf numFmtId="166" fontId="7" fillId="0" borderId="0" xfId="0" applyNumberFormat="1" applyFont="1" applyFill="1" applyBorder="1" applyAlignment="1">
      <alignment horizontal="left" vertical="top" wrapText="1" readingOrder="1"/>
    </xf>
    <xf numFmtId="0" fontId="7" fillId="13" borderId="0" xfId="0" applyNumberFormat="1" applyFont="1" applyFill="1" applyBorder="1" applyAlignment="1">
      <alignment horizontal="left" vertical="top" wrapText="1" readingOrder="1"/>
    </xf>
    <xf numFmtId="0" fontId="5" fillId="13" borderId="0" xfId="0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justify" vertical="top" wrapText="1" readingOrder="1"/>
    </xf>
    <xf numFmtId="164" fontId="4" fillId="0" borderId="0" xfId="0" applyNumberFormat="1" applyFont="1" applyFill="1" applyBorder="1" applyAlignment="1">
      <alignment horizontal="right" vertical="top" wrapText="1" readingOrder="1"/>
    </xf>
    <xf numFmtId="165" fontId="4" fillId="0" borderId="0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08090"/>
      <rgbColor rgb="00A9A9A9"/>
      <rgbColor rgb="00DCDCDC"/>
      <rgbColor rgb="00B0C4DE"/>
      <rgbColor rgb="00E0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533400</xdr:colOff>
      <xdr:row>12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134"/>
  <sheetViews>
    <sheetView showGridLines="0" tabSelected="1" topLeftCell="A115" workbookViewId="0">
      <selection activeCell="AA36" sqref="AA36"/>
    </sheetView>
  </sheetViews>
  <sheetFormatPr baseColWidth="10" defaultColWidth="11.453125" defaultRowHeight="14.5" x14ac:dyDescent="0.35"/>
  <cols>
    <col min="1" max="2" width="1.26953125" style="3" customWidth="1"/>
    <col min="3" max="3" width="8.1796875" style="3" customWidth="1"/>
    <col min="4" max="4" width="1.26953125" style="3" customWidth="1"/>
    <col min="5" max="5" width="0" style="3" hidden="1" customWidth="1"/>
    <col min="6" max="6" width="5.453125" style="3" customWidth="1"/>
    <col min="7" max="7" width="2.7265625" style="3" customWidth="1"/>
    <col min="8" max="8" width="4" style="3" customWidth="1"/>
    <col min="9" max="9" width="1.453125" style="3" customWidth="1"/>
    <col min="10" max="10" width="1.1796875" style="3" customWidth="1"/>
    <col min="11" max="11" width="1.7265625" style="3" customWidth="1"/>
    <col min="12" max="13" width="6.7265625" style="3" customWidth="1"/>
    <col min="14" max="14" width="2.453125" style="3" customWidth="1"/>
    <col min="15" max="15" width="20.26953125" style="3" customWidth="1"/>
    <col min="16" max="16" width="3.26953125" style="3" customWidth="1"/>
    <col min="17" max="17" width="5.453125" style="4" customWidth="1"/>
    <col min="18" max="18" width="12.1796875" style="4" customWidth="1"/>
    <col min="19" max="19" width="0" style="4" hidden="1" customWidth="1"/>
    <col min="20" max="20" width="5.453125" style="4" customWidth="1"/>
    <col min="21" max="21" width="0" style="4" hidden="1" customWidth="1"/>
    <col min="22" max="22" width="4" style="4" customWidth="1"/>
    <col min="23" max="23" width="30.26953125" style="4" customWidth="1"/>
    <col min="24" max="24" width="9.26953125" style="3" customWidth="1"/>
    <col min="25" max="25" width="5.453125" style="3" customWidth="1"/>
    <col min="26" max="26" width="4.1796875" style="3" customWidth="1"/>
    <col min="27" max="27" width="20.26953125" style="5" customWidth="1"/>
    <col min="28" max="28" width="14.81640625" style="3" customWidth="1"/>
    <col min="29" max="29" width="12" style="3" customWidth="1"/>
    <col min="30" max="16384" width="11.453125" style="3"/>
  </cols>
  <sheetData>
    <row r="1" spans="2:24" ht="13.75" customHeight="1" x14ac:dyDescent="0.35">
      <c r="B1" s="104" t="s">
        <v>0</v>
      </c>
      <c r="C1" s="61"/>
      <c r="D1" s="61"/>
      <c r="G1" s="105" t="s">
        <v>1</v>
      </c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2:24" ht="0.65" customHeight="1" x14ac:dyDescent="0.35"/>
    <row r="3" spans="2:24" ht="13.75" customHeight="1" x14ac:dyDescent="0.35">
      <c r="G3" s="105" t="s">
        <v>2</v>
      </c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2:24" ht="0.65" customHeight="1" x14ac:dyDescent="0.35"/>
    <row r="5" spans="2:24" ht="13.75" customHeight="1" x14ac:dyDescent="0.35">
      <c r="B5" s="61"/>
      <c r="C5" s="61"/>
      <c r="G5" s="105" t="s">
        <v>3</v>
      </c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2:24" ht="0.65" customHeight="1" x14ac:dyDescent="0.35">
      <c r="B6" s="61"/>
      <c r="C6" s="61"/>
    </row>
    <row r="7" spans="2:24" ht="13.75" customHeight="1" x14ac:dyDescent="0.35">
      <c r="B7" s="61"/>
      <c r="C7" s="61"/>
      <c r="R7" s="106" t="s">
        <v>4</v>
      </c>
      <c r="S7" s="75"/>
      <c r="T7" s="75"/>
      <c r="V7" s="107">
        <v>44020.479212962964</v>
      </c>
      <c r="W7" s="61"/>
      <c r="X7" s="61"/>
    </row>
    <row r="8" spans="2:24" ht="0.65" customHeight="1" x14ac:dyDescent="0.35">
      <c r="B8" s="61"/>
      <c r="C8" s="61"/>
    </row>
    <row r="9" spans="2:24" ht="13.75" customHeight="1" x14ac:dyDescent="0.35">
      <c r="B9" s="61"/>
      <c r="C9" s="61"/>
      <c r="R9" s="106" t="s">
        <v>5</v>
      </c>
      <c r="S9" s="75"/>
      <c r="T9" s="75"/>
      <c r="V9" s="108">
        <v>44019.479212962964</v>
      </c>
      <c r="W9" s="61"/>
      <c r="X9" s="61"/>
    </row>
    <row r="10" spans="2:24" ht="0.65" customHeight="1" x14ac:dyDescent="0.35">
      <c r="B10" s="61"/>
      <c r="C10" s="61"/>
    </row>
    <row r="11" spans="2:24" ht="13.75" customHeight="1" x14ac:dyDescent="0.35">
      <c r="B11" s="61"/>
      <c r="C11" s="61"/>
      <c r="R11" s="6" t="s">
        <v>6</v>
      </c>
      <c r="T11" s="109" t="s">
        <v>46</v>
      </c>
      <c r="U11" s="61"/>
      <c r="V11" s="61"/>
      <c r="W11" s="61"/>
      <c r="X11" s="61"/>
    </row>
    <row r="12" spans="2:24" ht="0.65" customHeight="1" x14ac:dyDescent="0.35">
      <c r="B12" s="61"/>
      <c r="C12" s="61"/>
    </row>
    <row r="13" spans="2:24" ht="14.15" customHeight="1" x14ac:dyDescent="0.35">
      <c r="B13" s="61"/>
      <c r="C13" s="61"/>
      <c r="G13" s="110" t="s">
        <v>7</v>
      </c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</row>
    <row r="14" spans="2:24" ht="7.15" customHeight="1" x14ac:dyDescent="0.35"/>
    <row r="15" spans="2:24" ht="7.15" customHeight="1" x14ac:dyDescent="0.35"/>
    <row r="16" spans="2:24" ht="14.15" customHeight="1" x14ac:dyDescent="0.35">
      <c r="C16" s="96" t="s">
        <v>8</v>
      </c>
      <c r="D16" s="61"/>
      <c r="E16" s="61"/>
      <c r="F16" s="61"/>
      <c r="G16" s="61"/>
      <c r="H16" s="61"/>
      <c r="I16" s="61"/>
      <c r="K16" s="96">
        <v>2020</v>
      </c>
      <c r="L16" s="61"/>
      <c r="M16" s="61"/>
      <c r="N16" s="61"/>
      <c r="O16" s="61"/>
    </row>
    <row r="17" spans="3:27" ht="0" hidden="1" customHeight="1" x14ac:dyDescent="0.35"/>
    <row r="18" spans="3:27" ht="14.15" customHeight="1" x14ac:dyDescent="0.35">
      <c r="C18" s="96" t="s">
        <v>9</v>
      </c>
      <c r="D18" s="61"/>
      <c r="E18" s="61"/>
      <c r="F18" s="61"/>
      <c r="G18" s="61"/>
      <c r="H18" s="61"/>
      <c r="I18" s="61"/>
      <c r="K18" s="102" t="s">
        <v>108</v>
      </c>
      <c r="L18" s="103"/>
      <c r="M18" s="103"/>
      <c r="N18" s="103"/>
      <c r="O18" s="103"/>
    </row>
    <row r="19" spans="3:27" ht="14.15" customHeight="1" x14ac:dyDescent="0.35">
      <c r="C19" s="96" t="s">
        <v>10</v>
      </c>
      <c r="D19" s="61"/>
      <c r="E19" s="61"/>
      <c r="F19" s="61"/>
      <c r="G19" s="61"/>
      <c r="H19" s="61"/>
      <c r="I19" s="61"/>
      <c r="K19" s="96" t="s">
        <v>11</v>
      </c>
      <c r="L19" s="61"/>
      <c r="M19" s="61"/>
      <c r="N19" s="61"/>
      <c r="O19" s="61"/>
    </row>
    <row r="20" spans="3:27" ht="0" hidden="1" customHeight="1" x14ac:dyDescent="0.35"/>
    <row r="21" spans="3:27" ht="14.15" customHeight="1" x14ac:dyDescent="0.35">
      <c r="C21" s="96" t="s">
        <v>12</v>
      </c>
      <c r="D21" s="61"/>
      <c r="E21" s="61"/>
      <c r="F21" s="61"/>
      <c r="G21" s="61"/>
      <c r="H21" s="61"/>
      <c r="I21" s="61"/>
      <c r="K21" s="101">
        <v>44020.669490740744</v>
      </c>
      <c r="L21" s="61"/>
      <c r="M21" s="61"/>
      <c r="N21" s="61"/>
      <c r="O21" s="61"/>
    </row>
    <row r="22" spans="3:27" ht="14.15" customHeight="1" x14ac:dyDescent="0.35">
      <c r="C22" s="96" t="s">
        <v>13</v>
      </c>
      <c r="D22" s="61"/>
      <c r="E22" s="61"/>
      <c r="F22" s="61"/>
      <c r="G22" s="61"/>
      <c r="K22" s="96"/>
      <c r="L22" s="61"/>
      <c r="M22" s="61"/>
      <c r="N22" s="61"/>
      <c r="O22" s="61"/>
    </row>
    <row r="23" spans="3:27" ht="0" hidden="1" customHeight="1" x14ac:dyDescent="0.35"/>
    <row r="24" spans="3:27" ht="14.15" customHeight="1" x14ac:dyDescent="0.35">
      <c r="C24" s="96" t="s">
        <v>14</v>
      </c>
      <c r="D24" s="61"/>
      <c r="E24" s="61"/>
      <c r="F24" s="61"/>
      <c r="G24" s="61"/>
      <c r="K24" s="96" t="s">
        <v>15</v>
      </c>
      <c r="L24" s="61"/>
      <c r="M24" s="61"/>
      <c r="N24" s="61"/>
      <c r="O24" s="61"/>
    </row>
    <row r="25" spans="3:27" x14ac:dyDescent="0.35">
      <c r="C25" s="96" t="s">
        <v>16</v>
      </c>
      <c r="D25" s="61"/>
      <c r="E25" s="61"/>
      <c r="F25" s="61"/>
      <c r="G25" s="61"/>
      <c r="I25" s="97" t="s">
        <v>17</v>
      </c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</row>
    <row r="26" spans="3:27" x14ac:dyDescent="0.35"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</row>
    <row r="27" spans="3:27" ht="7.15" customHeight="1" x14ac:dyDescent="0.35"/>
    <row r="28" spans="3:27" ht="7.15" customHeight="1" x14ac:dyDescent="0.35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8"/>
      <c r="R28" s="8"/>
      <c r="S28" s="8"/>
      <c r="T28" s="8"/>
      <c r="U28" s="8"/>
      <c r="V28" s="8"/>
      <c r="W28" s="8"/>
      <c r="X28" s="7"/>
    </row>
    <row r="29" spans="3:27" ht="14.15" customHeight="1" x14ac:dyDescent="0.35">
      <c r="C29" s="96" t="s">
        <v>18</v>
      </c>
      <c r="D29" s="61"/>
    </row>
    <row r="30" spans="3:27" ht="0" hidden="1" customHeight="1" x14ac:dyDescent="0.35"/>
    <row r="31" spans="3:27" ht="31.5" x14ac:dyDescent="0.35">
      <c r="C31" s="98" t="s">
        <v>19</v>
      </c>
      <c r="D31" s="61"/>
      <c r="E31" s="61"/>
      <c r="F31" s="61"/>
      <c r="G31" s="61"/>
      <c r="H31" s="61"/>
      <c r="I31" s="61"/>
      <c r="J31" s="61"/>
      <c r="K31" s="61"/>
      <c r="L31" s="9" t="s">
        <v>20</v>
      </c>
      <c r="M31" s="9" t="s">
        <v>21</v>
      </c>
      <c r="N31" s="9" t="s">
        <v>22</v>
      </c>
      <c r="O31" s="98" t="s">
        <v>23</v>
      </c>
      <c r="P31" s="61"/>
      <c r="Q31" s="99" t="s">
        <v>24</v>
      </c>
      <c r="R31" s="75"/>
      <c r="S31" s="75"/>
      <c r="T31" s="75"/>
      <c r="U31" s="75"/>
      <c r="V31" s="75"/>
      <c r="W31" s="75"/>
      <c r="X31" s="100" t="s">
        <v>25</v>
      </c>
      <c r="Y31" s="61"/>
      <c r="Z31" s="61"/>
      <c r="AA31" s="10" t="s">
        <v>26</v>
      </c>
    </row>
    <row r="32" spans="3:27" ht="33" customHeight="1" x14ac:dyDescent="0.35">
      <c r="C32" s="87" t="s">
        <v>27</v>
      </c>
      <c r="D32" s="61"/>
      <c r="E32" s="61"/>
      <c r="F32" s="61"/>
      <c r="G32" s="61"/>
      <c r="H32" s="61"/>
      <c r="I32" s="61"/>
      <c r="J32" s="61"/>
      <c r="K32" s="61"/>
      <c r="L32" s="11" t="s">
        <v>17</v>
      </c>
      <c r="M32" s="11" t="s">
        <v>17</v>
      </c>
      <c r="N32" s="11" t="s">
        <v>17</v>
      </c>
      <c r="O32" s="87" t="s">
        <v>17</v>
      </c>
      <c r="P32" s="61"/>
      <c r="Q32" s="92" t="s">
        <v>17</v>
      </c>
      <c r="R32" s="75"/>
      <c r="S32" s="75"/>
      <c r="T32" s="75"/>
      <c r="U32" s="75"/>
      <c r="V32" s="75"/>
      <c r="W32" s="75"/>
      <c r="X32" s="93">
        <f>AA33+AA43+AA47</f>
        <v>1498000000</v>
      </c>
      <c r="Y32" s="61"/>
      <c r="Z32" s="61"/>
      <c r="AA32" s="12" t="s">
        <v>17</v>
      </c>
    </row>
    <row r="33" spans="3:27" x14ac:dyDescent="0.35">
      <c r="C33" s="78" t="s">
        <v>31</v>
      </c>
      <c r="D33" s="61"/>
      <c r="E33" s="61"/>
      <c r="F33" s="61"/>
      <c r="G33" s="61"/>
      <c r="H33" s="61"/>
      <c r="I33" s="61"/>
      <c r="J33" s="61"/>
      <c r="K33" s="61"/>
      <c r="L33" s="23" t="s">
        <v>17</v>
      </c>
      <c r="M33" s="23" t="s">
        <v>17</v>
      </c>
      <c r="N33" s="23" t="s">
        <v>17</v>
      </c>
      <c r="O33" s="78" t="s">
        <v>32</v>
      </c>
      <c r="P33" s="61"/>
      <c r="Q33" s="79" t="s">
        <v>17</v>
      </c>
      <c r="R33" s="75"/>
      <c r="S33" s="75"/>
      <c r="T33" s="75"/>
      <c r="U33" s="75"/>
      <c r="V33" s="75"/>
      <c r="W33" s="75"/>
      <c r="X33" s="78" t="s">
        <v>17</v>
      </c>
      <c r="Y33" s="61"/>
      <c r="Z33" s="61"/>
      <c r="AA33" s="48">
        <f>AA34+AA37+AA40</f>
        <v>107000000</v>
      </c>
    </row>
    <row r="34" spans="3:27" ht="15.75" customHeight="1" x14ac:dyDescent="0.35">
      <c r="C34" s="73" t="s">
        <v>58</v>
      </c>
      <c r="D34" s="61"/>
      <c r="E34" s="61"/>
      <c r="F34" s="61"/>
      <c r="G34" s="61"/>
      <c r="H34" s="61"/>
      <c r="I34" s="61"/>
      <c r="J34" s="61"/>
      <c r="K34" s="61"/>
      <c r="L34" s="24">
        <v>1120</v>
      </c>
      <c r="M34" s="24">
        <v>1320</v>
      </c>
      <c r="N34" s="24"/>
      <c r="O34" s="73" t="s">
        <v>61</v>
      </c>
      <c r="P34" s="61"/>
      <c r="Q34" s="74" t="s">
        <v>17</v>
      </c>
      <c r="R34" s="75"/>
      <c r="S34" s="75"/>
      <c r="T34" s="75"/>
      <c r="U34" s="75"/>
      <c r="V34" s="75"/>
      <c r="W34" s="75"/>
      <c r="X34" s="73" t="s">
        <v>17</v>
      </c>
      <c r="Y34" s="61"/>
      <c r="Z34" s="61"/>
      <c r="AA34" s="16">
        <v>55000000</v>
      </c>
    </row>
    <row r="35" spans="3:27" x14ac:dyDescent="0.35">
      <c r="C35" s="76" t="s">
        <v>30</v>
      </c>
      <c r="D35" s="61"/>
      <c r="E35" s="61"/>
      <c r="F35" s="61"/>
      <c r="G35" s="61"/>
      <c r="H35" s="61"/>
      <c r="I35" s="61"/>
      <c r="J35" s="61"/>
      <c r="K35" s="61"/>
      <c r="L35" s="25" t="s">
        <v>17</v>
      </c>
      <c r="M35" s="25" t="s">
        <v>17</v>
      </c>
      <c r="N35" s="25" t="s">
        <v>17</v>
      </c>
      <c r="O35" s="76" t="s">
        <v>17</v>
      </c>
      <c r="P35" s="61"/>
      <c r="Q35" s="77" t="s">
        <v>17</v>
      </c>
      <c r="R35" s="75"/>
      <c r="S35" s="75"/>
      <c r="T35" s="75"/>
      <c r="U35" s="75"/>
      <c r="V35" s="75"/>
      <c r="W35" s="75"/>
      <c r="X35" s="76" t="s">
        <v>17</v>
      </c>
      <c r="Y35" s="61"/>
      <c r="Z35" s="61"/>
      <c r="AA35" s="19" t="s">
        <v>17</v>
      </c>
    </row>
    <row r="36" spans="3:27" ht="45" customHeight="1" x14ac:dyDescent="0.35">
      <c r="C36" s="60" t="s">
        <v>59</v>
      </c>
      <c r="D36" s="61"/>
      <c r="E36" s="61"/>
      <c r="F36" s="61"/>
      <c r="G36" s="61"/>
      <c r="H36" s="61"/>
      <c r="I36" s="61"/>
      <c r="J36" s="61"/>
      <c r="K36" s="61"/>
      <c r="L36" s="26" t="s">
        <v>17</v>
      </c>
      <c r="M36" s="26" t="s">
        <v>17</v>
      </c>
      <c r="N36" s="26" t="s">
        <v>17</v>
      </c>
      <c r="O36" s="60" t="s">
        <v>60</v>
      </c>
      <c r="P36" s="61"/>
      <c r="Q36" s="56" t="s">
        <v>111</v>
      </c>
      <c r="R36" s="57"/>
      <c r="S36" s="57"/>
      <c r="T36" s="57"/>
      <c r="U36" s="57"/>
      <c r="V36" s="57"/>
      <c r="W36" s="57"/>
      <c r="X36" s="60" t="s">
        <v>17</v>
      </c>
      <c r="Y36" s="61"/>
      <c r="Z36" s="61"/>
      <c r="AA36" s="50">
        <v>55000000</v>
      </c>
    </row>
    <row r="37" spans="3:27" s="39" customFormat="1" ht="25" customHeight="1" x14ac:dyDescent="0.35">
      <c r="C37" s="73" t="s">
        <v>40</v>
      </c>
      <c r="D37" s="61"/>
      <c r="E37" s="61"/>
      <c r="F37" s="61"/>
      <c r="G37" s="61"/>
      <c r="H37" s="61"/>
      <c r="I37" s="61"/>
      <c r="J37" s="61"/>
      <c r="K37" s="61"/>
      <c r="L37" s="24">
        <v>1120</v>
      </c>
      <c r="M37" s="24">
        <v>1320</v>
      </c>
      <c r="N37" s="24"/>
      <c r="O37" s="73" t="s">
        <v>62</v>
      </c>
      <c r="P37" s="61"/>
      <c r="Q37" s="74" t="s">
        <v>17</v>
      </c>
      <c r="R37" s="75"/>
      <c r="S37" s="75"/>
      <c r="T37" s="75"/>
      <c r="U37" s="75"/>
      <c r="V37" s="75"/>
      <c r="W37" s="75"/>
      <c r="X37" s="73" t="s">
        <v>17</v>
      </c>
      <c r="Y37" s="61"/>
      <c r="Z37" s="61"/>
      <c r="AA37" s="16">
        <v>20000000</v>
      </c>
    </row>
    <row r="38" spans="3:27" s="39" customFormat="1" ht="16.5" customHeight="1" x14ac:dyDescent="0.35">
      <c r="C38" s="76" t="s">
        <v>30</v>
      </c>
      <c r="D38" s="61"/>
      <c r="E38" s="61"/>
      <c r="F38" s="61"/>
      <c r="G38" s="61"/>
      <c r="H38" s="61"/>
      <c r="I38" s="61"/>
      <c r="J38" s="61"/>
      <c r="K38" s="61"/>
      <c r="L38" s="25" t="s">
        <v>17</v>
      </c>
      <c r="M38" s="25" t="s">
        <v>17</v>
      </c>
      <c r="N38" s="25" t="s">
        <v>17</v>
      </c>
      <c r="O38" s="76" t="s">
        <v>17</v>
      </c>
      <c r="P38" s="61"/>
      <c r="Q38" s="77" t="s">
        <v>17</v>
      </c>
      <c r="R38" s="75"/>
      <c r="S38" s="75"/>
      <c r="T38" s="75"/>
      <c r="U38" s="75"/>
      <c r="V38" s="75"/>
      <c r="W38" s="75"/>
      <c r="X38" s="76" t="s">
        <v>17</v>
      </c>
      <c r="Y38" s="61"/>
      <c r="Z38" s="61"/>
      <c r="AA38" s="19" t="s">
        <v>17</v>
      </c>
    </row>
    <row r="39" spans="3:27" s="39" customFormat="1" ht="50.25" customHeight="1" x14ac:dyDescent="0.35">
      <c r="C39" s="60" t="s">
        <v>63</v>
      </c>
      <c r="D39" s="61"/>
      <c r="E39" s="61"/>
      <c r="F39" s="61"/>
      <c r="G39" s="61"/>
      <c r="H39" s="61"/>
      <c r="I39" s="61"/>
      <c r="J39" s="61"/>
      <c r="K39" s="61"/>
      <c r="L39" s="26" t="s">
        <v>17</v>
      </c>
      <c r="M39" s="26" t="s">
        <v>17</v>
      </c>
      <c r="N39" s="26" t="s">
        <v>17</v>
      </c>
      <c r="O39" s="60" t="s">
        <v>64</v>
      </c>
      <c r="P39" s="61"/>
      <c r="Q39" s="56" t="s">
        <v>109</v>
      </c>
      <c r="R39" s="57"/>
      <c r="S39" s="57"/>
      <c r="T39" s="57"/>
      <c r="U39" s="57"/>
      <c r="V39" s="57"/>
      <c r="W39" s="57"/>
      <c r="X39" s="60" t="s">
        <v>17</v>
      </c>
      <c r="Y39" s="61"/>
      <c r="Z39" s="61"/>
      <c r="AA39" s="50">
        <v>20000000</v>
      </c>
    </row>
    <row r="40" spans="3:27" s="39" customFormat="1" ht="23.5" customHeight="1" x14ac:dyDescent="0.35">
      <c r="C40" s="73" t="s">
        <v>33</v>
      </c>
      <c r="D40" s="61"/>
      <c r="E40" s="61"/>
      <c r="F40" s="61"/>
      <c r="G40" s="61"/>
      <c r="H40" s="61"/>
      <c r="I40" s="61"/>
      <c r="J40" s="61"/>
      <c r="K40" s="61"/>
      <c r="L40" s="24">
        <v>1120</v>
      </c>
      <c r="M40" s="24">
        <v>1320</v>
      </c>
      <c r="N40" s="24"/>
      <c r="O40" s="73" t="s">
        <v>34</v>
      </c>
      <c r="P40" s="61"/>
      <c r="Q40" s="74" t="s">
        <v>17</v>
      </c>
      <c r="R40" s="75"/>
      <c r="S40" s="75"/>
      <c r="T40" s="75"/>
      <c r="U40" s="75"/>
      <c r="V40" s="75"/>
      <c r="W40" s="75"/>
      <c r="X40" s="73" t="s">
        <v>17</v>
      </c>
      <c r="Y40" s="61"/>
      <c r="Z40" s="61"/>
      <c r="AA40" s="16">
        <v>32000000</v>
      </c>
    </row>
    <row r="41" spans="3:27" s="39" customFormat="1" ht="20.5" customHeight="1" x14ac:dyDescent="0.35">
      <c r="C41" s="76" t="s">
        <v>30</v>
      </c>
      <c r="D41" s="61"/>
      <c r="E41" s="61"/>
      <c r="F41" s="61"/>
      <c r="G41" s="61"/>
      <c r="H41" s="61"/>
      <c r="I41" s="61"/>
      <c r="J41" s="61"/>
      <c r="K41" s="61"/>
      <c r="L41" s="25" t="s">
        <v>17</v>
      </c>
      <c r="M41" s="25" t="s">
        <v>17</v>
      </c>
      <c r="N41" s="25" t="s">
        <v>17</v>
      </c>
      <c r="O41" s="76" t="s">
        <v>17</v>
      </c>
      <c r="P41" s="61"/>
      <c r="Q41" s="77" t="s">
        <v>17</v>
      </c>
      <c r="R41" s="75"/>
      <c r="S41" s="75"/>
      <c r="T41" s="75"/>
      <c r="U41" s="75"/>
      <c r="V41" s="75"/>
      <c r="W41" s="75"/>
      <c r="X41" s="76" t="s">
        <v>17</v>
      </c>
      <c r="Y41" s="61"/>
      <c r="Z41" s="61"/>
      <c r="AA41" s="19" t="s">
        <v>17</v>
      </c>
    </row>
    <row r="42" spans="3:27" s="39" customFormat="1" ht="42.5" customHeight="1" x14ac:dyDescent="0.35">
      <c r="C42" s="60" t="s">
        <v>59</v>
      </c>
      <c r="D42" s="61"/>
      <c r="E42" s="61"/>
      <c r="F42" s="61"/>
      <c r="G42" s="61"/>
      <c r="H42" s="61"/>
      <c r="I42" s="61"/>
      <c r="J42" s="61"/>
      <c r="K42" s="61"/>
      <c r="L42" s="26" t="s">
        <v>17</v>
      </c>
      <c r="M42" s="26" t="s">
        <v>17</v>
      </c>
      <c r="N42" s="26" t="s">
        <v>17</v>
      </c>
      <c r="O42" s="60" t="s">
        <v>60</v>
      </c>
      <c r="P42" s="61"/>
      <c r="Q42" s="56" t="s">
        <v>109</v>
      </c>
      <c r="R42" s="57"/>
      <c r="S42" s="57"/>
      <c r="T42" s="57"/>
      <c r="U42" s="57"/>
      <c r="V42" s="57"/>
      <c r="W42" s="57"/>
      <c r="X42" s="60" t="s">
        <v>17</v>
      </c>
      <c r="Y42" s="61"/>
      <c r="Z42" s="61"/>
      <c r="AA42" s="50">
        <v>32000000</v>
      </c>
    </row>
    <row r="43" spans="3:27" s="39" customFormat="1" x14ac:dyDescent="0.35">
      <c r="C43" s="78" t="s">
        <v>65</v>
      </c>
      <c r="D43" s="61"/>
      <c r="E43" s="61"/>
      <c r="F43" s="61"/>
      <c r="G43" s="61"/>
      <c r="H43" s="61"/>
      <c r="I43" s="61"/>
      <c r="J43" s="61"/>
      <c r="K43" s="61"/>
      <c r="L43" s="23" t="s">
        <v>17</v>
      </c>
      <c r="M43" s="23" t="s">
        <v>17</v>
      </c>
      <c r="N43" s="23" t="s">
        <v>17</v>
      </c>
      <c r="O43" s="78" t="s">
        <v>67</v>
      </c>
      <c r="P43" s="61"/>
      <c r="Q43" s="79" t="s">
        <v>17</v>
      </c>
      <c r="R43" s="75"/>
      <c r="S43" s="75"/>
      <c r="T43" s="75"/>
      <c r="U43" s="75"/>
      <c r="V43" s="75"/>
      <c r="W43" s="75"/>
      <c r="X43" s="78" t="s">
        <v>17</v>
      </c>
      <c r="Y43" s="61"/>
      <c r="Z43" s="61"/>
      <c r="AA43" s="48">
        <f>SUM(AA44)</f>
        <v>231000000</v>
      </c>
    </row>
    <row r="44" spans="3:27" s="39" customFormat="1" ht="20.5" customHeight="1" x14ac:dyDescent="0.35">
      <c r="C44" s="73" t="s">
        <v>66</v>
      </c>
      <c r="D44" s="61"/>
      <c r="E44" s="61"/>
      <c r="F44" s="61"/>
      <c r="G44" s="61"/>
      <c r="H44" s="61"/>
      <c r="I44" s="61"/>
      <c r="J44" s="61"/>
      <c r="K44" s="61"/>
      <c r="L44" s="24">
        <v>2240</v>
      </c>
      <c r="M44" s="24">
        <v>1320</v>
      </c>
      <c r="N44" s="24"/>
      <c r="O44" s="73" t="s">
        <v>68</v>
      </c>
      <c r="P44" s="61"/>
      <c r="Q44" s="74" t="s">
        <v>17</v>
      </c>
      <c r="R44" s="75"/>
      <c r="S44" s="75"/>
      <c r="T44" s="75"/>
      <c r="U44" s="75"/>
      <c r="V44" s="75"/>
      <c r="W44" s="75"/>
      <c r="X44" s="73" t="s">
        <v>17</v>
      </c>
      <c r="Y44" s="61"/>
      <c r="Z44" s="61"/>
      <c r="AA44" s="16">
        <f>AA46</f>
        <v>231000000</v>
      </c>
    </row>
    <row r="45" spans="3:27" s="39" customFormat="1" ht="19" customHeight="1" x14ac:dyDescent="0.35">
      <c r="C45" s="76" t="s">
        <v>77</v>
      </c>
      <c r="D45" s="61"/>
      <c r="E45" s="61"/>
      <c r="F45" s="61"/>
      <c r="G45" s="61"/>
      <c r="H45" s="61"/>
      <c r="I45" s="61"/>
      <c r="J45" s="61"/>
      <c r="K45" s="61"/>
      <c r="L45" s="25" t="s">
        <v>17</v>
      </c>
      <c r="M45" s="25" t="s">
        <v>17</v>
      </c>
      <c r="N45" s="25" t="s">
        <v>17</v>
      </c>
      <c r="O45" s="76" t="s">
        <v>17</v>
      </c>
      <c r="P45" s="61"/>
      <c r="Q45" s="77" t="s">
        <v>17</v>
      </c>
      <c r="R45" s="75"/>
      <c r="S45" s="75"/>
      <c r="T45" s="75"/>
      <c r="U45" s="75"/>
      <c r="V45" s="75"/>
      <c r="W45" s="75"/>
      <c r="X45" s="76" t="s">
        <v>17</v>
      </c>
      <c r="Y45" s="61"/>
      <c r="Z45" s="61"/>
      <c r="AA45" s="19" t="s">
        <v>17</v>
      </c>
    </row>
    <row r="46" spans="3:27" s="39" customFormat="1" ht="41" customHeight="1" x14ac:dyDescent="0.35">
      <c r="C46" s="60" t="s">
        <v>69</v>
      </c>
      <c r="D46" s="61"/>
      <c r="E46" s="61"/>
      <c r="F46" s="61"/>
      <c r="G46" s="61"/>
      <c r="H46" s="61"/>
      <c r="I46" s="61"/>
      <c r="J46" s="61"/>
      <c r="K46" s="61"/>
      <c r="L46" s="26" t="s">
        <v>17</v>
      </c>
      <c r="M46" s="26" t="s">
        <v>17</v>
      </c>
      <c r="N46" s="26" t="s">
        <v>17</v>
      </c>
      <c r="O46" s="60" t="s">
        <v>70</v>
      </c>
      <c r="P46" s="61"/>
      <c r="Q46" s="56" t="s">
        <v>109</v>
      </c>
      <c r="R46" s="57"/>
      <c r="S46" s="57"/>
      <c r="T46" s="57"/>
      <c r="U46" s="57"/>
      <c r="V46" s="57"/>
      <c r="W46" s="57"/>
      <c r="X46" s="60" t="s">
        <v>17</v>
      </c>
      <c r="Y46" s="61"/>
      <c r="Z46" s="61"/>
      <c r="AA46" s="50">
        <v>231000000</v>
      </c>
    </row>
    <row r="47" spans="3:27" s="14" customFormat="1" x14ac:dyDescent="0.35">
      <c r="C47" s="88" t="s">
        <v>44</v>
      </c>
      <c r="D47" s="65"/>
      <c r="E47" s="65"/>
      <c r="F47" s="65"/>
      <c r="G47" s="65"/>
      <c r="H47" s="65"/>
      <c r="I47" s="65"/>
      <c r="J47" s="65"/>
      <c r="K47" s="65"/>
      <c r="L47" s="13"/>
      <c r="M47" s="13"/>
      <c r="N47" s="13"/>
      <c r="O47" s="88" t="s">
        <v>45</v>
      </c>
      <c r="P47" s="65"/>
      <c r="Q47" s="89"/>
      <c r="R47" s="67"/>
      <c r="S47" s="67"/>
      <c r="T47" s="67"/>
      <c r="U47" s="67"/>
      <c r="V47" s="67"/>
      <c r="W47" s="67"/>
      <c r="X47" s="90"/>
      <c r="Y47" s="63"/>
      <c r="Z47" s="63"/>
      <c r="AA47" s="1">
        <f>AA48+AA51</f>
        <v>1160000000</v>
      </c>
    </row>
    <row r="48" spans="3:27" s="14" customFormat="1" ht="28.5" customHeight="1" x14ac:dyDescent="0.35">
      <c r="C48" s="64" t="s">
        <v>71</v>
      </c>
      <c r="D48" s="65"/>
      <c r="E48" s="65"/>
      <c r="F48" s="65"/>
      <c r="G48" s="65"/>
      <c r="H48" s="65"/>
      <c r="I48" s="65"/>
      <c r="J48" s="65"/>
      <c r="K48" s="65"/>
      <c r="L48" s="27">
        <v>1320</v>
      </c>
      <c r="M48" s="27">
        <v>1320</v>
      </c>
      <c r="N48" s="27"/>
      <c r="O48" s="64" t="s">
        <v>72</v>
      </c>
      <c r="P48" s="65"/>
      <c r="Q48" s="66"/>
      <c r="R48" s="67"/>
      <c r="S48" s="67"/>
      <c r="T48" s="67"/>
      <c r="U48" s="67"/>
      <c r="V48" s="67"/>
      <c r="W48" s="67"/>
      <c r="X48" s="68"/>
      <c r="Y48" s="63"/>
      <c r="Z48" s="63"/>
      <c r="AA48" s="28">
        <f>SUM(AA50)</f>
        <v>60000000</v>
      </c>
    </row>
    <row r="49" spans="3:28" s="14" customFormat="1" x14ac:dyDescent="0.35">
      <c r="C49" s="69" t="s">
        <v>30</v>
      </c>
      <c r="D49" s="65"/>
      <c r="E49" s="65"/>
      <c r="F49" s="65"/>
      <c r="G49" s="65"/>
      <c r="H49" s="65"/>
      <c r="I49" s="65"/>
      <c r="J49" s="65"/>
      <c r="K49" s="65"/>
      <c r="L49" s="29"/>
      <c r="M49" s="29"/>
      <c r="N49" s="29"/>
      <c r="O49" s="69"/>
      <c r="P49" s="65"/>
      <c r="Q49" s="70"/>
      <c r="R49" s="67"/>
      <c r="S49" s="67"/>
      <c r="T49" s="67"/>
      <c r="U49" s="67"/>
      <c r="V49" s="67"/>
      <c r="W49" s="67"/>
      <c r="X49" s="71"/>
      <c r="Y49" s="63"/>
      <c r="Z49" s="63"/>
      <c r="AA49" s="30"/>
    </row>
    <row r="50" spans="3:28" s="14" customFormat="1" ht="41.5" customHeight="1" x14ac:dyDescent="0.35">
      <c r="C50" s="60" t="s">
        <v>63</v>
      </c>
      <c r="D50" s="61"/>
      <c r="E50" s="61"/>
      <c r="F50" s="61"/>
      <c r="G50" s="61"/>
      <c r="H50" s="61"/>
      <c r="I50" s="61"/>
      <c r="J50" s="61"/>
      <c r="K50" s="61"/>
      <c r="L50" s="31"/>
      <c r="M50" s="31"/>
      <c r="N50" s="31"/>
      <c r="O50" s="72" t="s">
        <v>64</v>
      </c>
      <c r="P50" s="65"/>
      <c r="Q50" s="56" t="s">
        <v>109</v>
      </c>
      <c r="R50" s="57"/>
      <c r="S50" s="57"/>
      <c r="T50" s="57"/>
      <c r="U50" s="57"/>
      <c r="V50" s="57"/>
      <c r="W50" s="57"/>
      <c r="X50" s="62"/>
      <c r="Y50" s="63"/>
      <c r="Z50" s="63"/>
      <c r="AA50" s="51">
        <v>60000000</v>
      </c>
    </row>
    <row r="51" spans="3:28" s="40" customFormat="1" ht="23" customHeight="1" x14ac:dyDescent="0.35">
      <c r="C51" s="64" t="s">
        <v>73</v>
      </c>
      <c r="D51" s="65"/>
      <c r="E51" s="65"/>
      <c r="F51" s="65"/>
      <c r="G51" s="65"/>
      <c r="H51" s="65"/>
      <c r="I51" s="65"/>
      <c r="J51" s="65"/>
      <c r="K51" s="65"/>
      <c r="L51" s="27">
        <v>1320</v>
      </c>
      <c r="M51" s="27">
        <v>1320</v>
      </c>
      <c r="N51" s="27"/>
      <c r="O51" s="64" t="s">
        <v>74</v>
      </c>
      <c r="P51" s="65"/>
      <c r="Q51" s="66"/>
      <c r="R51" s="67"/>
      <c r="S51" s="67"/>
      <c r="T51" s="67"/>
      <c r="U51" s="67"/>
      <c r="V51" s="67"/>
      <c r="W51" s="67"/>
      <c r="X51" s="68"/>
      <c r="Y51" s="63"/>
      <c r="Z51" s="63"/>
      <c r="AA51" s="44">
        <f>SUM(AA53)</f>
        <v>1100000000</v>
      </c>
    </row>
    <row r="52" spans="3:28" s="40" customFormat="1" ht="19.5" customHeight="1" x14ac:dyDescent="0.35">
      <c r="C52" s="69" t="s">
        <v>30</v>
      </c>
      <c r="D52" s="65"/>
      <c r="E52" s="65"/>
      <c r="F52" s="65"/>
      <c r="G52" s="65"/>
      <c r="H52" s="65"/>
      <c r="I52" s="65"/>
      <c r="J52" s="65"/>
      <c r="K52" s="65"/>
      <c r="L52" s="29"/>
      <c r="M52" s="29"/>
      <c r="N52" s="29"/>
      <c r="O52" s="69"/>
      <c r="P52" s="65"/>
      <c r="Q52" s="70"/>
      <c r="R52" s="67"/>
      <c r="S52" s="67"/>
      <c r="T52" s="67"/>
      <c r="U52" s="67"/>
      <c r="V52" s="67"/>
      <c r="W52" s="67"/>
      <c r="X52" s="71"/>
      <c r="Y52" s="63"/>
      <c r="Z52" s="63"/>
      <c r="AA52" s="43"/>
    </row>
    <row r="53" spans="3:28" s="40" customFormat="1" ht="41.5" customHeight="1" x14ac:dyDescent="0.35">
      <c r="C53" s="60" t="s">
        <v>76</v>
      </c>
      <c r="D53" s="61"/>
      <c r="E53" s="61"/>
      <c r="F53" s="61"/>
      <c r="G53" s="61"/>
      <c r="H53" s="61"/>
      <c r="I53" s="61"/>
      <c r="J53" s="61"/>
      <c r="K53" s="61"/>
      <c r="L53" s="31"/>
      <c r="M53" s="31"/>
      <c r="N53" s="31"/>
      <c r="O53" s="72" t="s">
        <v>75</v>
      </c>
      <c r="P53" s="65"/>
      <c r="Q53" s="56" t="s">
        <v>109</v>
      </c>
      <c r="R53" s="57"/>
      <c r="S53" s="57"/>
      <c r="T53" s="57"/>
      <c r="U53" s="57"/>
      <c r="V53" s="57"/>
      <c r="W53" s="57"/>
      <c r="X53" s="62"/>
      <c r="Y53" s="63"/>
      <c r="Z53" s="63"/>
      <c r="AA53" s="51">
        <v>1100000000</v>
      </c>
    </row>
    <row r="54" spans="3:28" ht="32.25" customHeight="1" x14ac:dyDescent="0.35">
      <c r="C54" s="87" t="s">
        <v>35</v>
      </c>
      <c r="D54" s="61"/>
      <c r="E54" s="61"/>
      <c r="F54" s="61"/>
      <c r="G54" s="61"/>
      <c r="H54" s="61"/>
      <c r="I54" s="61"/>
      <c r="J54" s="61"/>
      <c r="K54" s="61"/>
      <c r="L54" s="11" t="s">
        <v>17</v>
      </c>
      <c r="M54" s="11" t="s">
        <v>17</v>
      </c>
      <c r="N54" s="11" t="s">
        <v>17</v>
      </c>
      <c r="O54" s="87" t="s">
        <v>17</v>
      </c>
      <c r="P54" s="61"/>
      <c r="Q54" s="92" t="s">
        <v>17</v>
      </c>
      <c r="R54" s="75"/>
      <c r="S54" s="75"/>
      <c r="T54" s="75"/>
      <c r="U54" s="75"/>
      <c r="V54" s="75"/>
      <c r="W54" s="75"/>
      <c r="X54" s="94">
        <f>AA55</f>
        <v>120000000</v>
      </c>
      <c r="Y54" s="95"/>
      <c r="Z54" s="95"/>
      <c r="AA54" s="12" t="s">
        <v>17</v>
      </c>
    </row>
    <row r="55" spans="3:28" s="14" customFormat="1" x14ac:dyDescent="0.35">
      <c r="C55" s="88" t="s">
        <v>65</v>
      </c>
      <c r="D55" s="65"/>
      <c r="E55" s="65"/>
      <c r="F55" s="65"/>
      <c r="G55" s="65"/>
      <c r="H55" s="65"/>
      <c r="I55" s="65"/>
      <c r="J55" s="65"/>
      <c r="K55" s="65"/>
      <c r="L55" s="13"/>
      <c r="M55" s="13"/>
      <c r="N55" s="13"/>
      <c r="O55" s="88" t="s">
        <v>67</v>
      </c>
      <c r="P55" s="65"/>
      <c r="Q55" s="89"/>
      <c r="R55" s="67"/>
      <c r="S55" s="67"/>
      <c r="T55" s="67"/>
      <c r="U55" s="67"/>
      <c r="V55" s="67"/>
      <c r="W55" s="67"/>
      <c r="X55" s="90"/>
      <c r="Y55" s="63"/>
      <c r="Z55" s="63"/>
      <c r="AA55" s="45">
        <f>AA56</f>
        <v>120000000</v>
      </c>
    </row>
    <row r="56" spans="3:28" s="17" customFormat="1" ht="34.5" customHeight="1" x14ac:dyDescent="0.35">
      <c r="C56" s="59" t="s">
        <v>66</v>
      </c>
      <c r="D56" s="53"/>
      <c r="E56" s="53"/>
      <c r="F56" s="53"/>
      <c r="G56" s="53"/>
      <c r="H56" s="53"/>
      <c r="I56" s="53"/>
      <c r="J56" s="53"/>
      <c r="K56" s="53"/>
      <c r="L56" s="15">
        <v>2240</v>
      </c>
      <c r="M56" s="15">
        <v>1320</v>
      </c>
      <c r="N56" s="15"/>
      <c r="O56" s="59" t="s">
        <v>68</v>
      </c>
      <c r="P56" s="53"/>
      <c r="Q56" s="59" t="s">
        <v>17</v>
      </c>
      <c r="R56" s="53"/>
      <c r="S56" s="53"/>
      <c r="T56" s="53"/>
      <c r="U56" s="53"/>
      <c r="V56" s="53"/>
      <c r="W56" s="53"/>
      <c r="X56" s="59" t="s">
        <v>17</v>
      </c>
      <c r="Y56" s="53"/>
      <c r="Z56" s="53"/>
      <c r="AA56" s="16">
        <f>SUM(AA58)</f>
        <v>120000000</v>
      </c>
    </row>
    <row r="57" spans="3:28" s="17" customFormat="1" x14ac:dyDescent="0.35">
      <c r="C57" s="52" t="s">
        <v>77</v>
      </c>
      <c r="D57" s="53"/>
      <c r="E57" s="53"/>
      <c r="F57" s="53"/>
      <c r="G57" s="53"/>
      <c r="H57" s="53"/>
      <c r="I57" s="53"/>
      <c r="J57" s="53"/>
      <c r="K57" s="53"/>
      <c r="L57" s="18" t="s">
        <v>17</v>
      </c>
      <c r="M57" s="18" t="s">
        <v>17</v>
      </c>
      <c r="N57" s="18" t="s">
        <v>17</v>
      </c>
      <c r="O57" s="52" t="s">
        <v>17</v>
      </c>
      <c r="P57" s="53"/>
      <c r="Q57" s="52" t="s">
        <v>17</v>
      </c>
      <c r="R57" s="53"/>
      <c r="S57" s="53"/>
      <c r="T57" s="53"/>
      <c r="U57" s="53"/>
      <c r="V57" s="53"/>
      <c r="W57" s="53"/>
      <c r="X57" s="52" t="s">
        <v>17</v>
      </c>
      <c r="Y57" s="53"/>
      <c r="Z57" s="53"/>
      <c r="AA57" s="19" t="s">
        <v>17</v>
      </c>
    </row>
    <row r="58" spans="3:28" s="17" customFormat="1" ht="43.5" customHeight="1" x14ac:dyDescent="0.35">
      <c r="C58" s="60" t="s">
        <v>78</v>
      </c>
      <c r="D58" s="61"/>
      <c r="E58" s="61"/>
      <c r="F58" s="61"/>
      <c r="G58" s="61"/>
      <c r="H58" s="61"/>
      <c r="I58" s="61"/>
      <c r="J58" s="61"/>
      <c r="K58" s="61"/>
      <c r="L58" s="20" t="s">
        <v>17</v>
      </c>
      <c r="M58" s="20" t="s">
        <v>17</v>
      </c>
      <c r="N58" s="20" t="s">
        <v>17</v>
      </c>
      <c r="O58" s="58" t="s">
        <v>79</v>
      </c>
      <c r="P58" s="53"/>
      <c r="Q58" s="56" t="s">
        <v>109</v>
      </c>
      <c r="R58" s="57"/>
      <c r="S58" s="57"/>
      <c r="T58" s="57"/>
      <c r="U58" s="57"/>
      <c r="V58" s="57"/>
      <c r="W58" s="57"/>
      <c r="X58" s="58" t="s">
        <v>17</v>
      </c>
      <c r="Y58" s="53"/>
      <c r="Z58" s="53"/>
      <c r="AA58" s="50">
        <v>120000000</v>
      </c>
    </row>
    <row r="59" spans="3:28" ht="33.75" customHeight="1" x14ac:dyDescent="0.35">
      <c r="C59" s="87" t="s">
        <v>37</v>
      </c>
      <c r="D59" s="87"/>
      <c r="E59" s="87"/>
      <c r="F59" s="87"/>
      <c r="G59" s="87"/>
      <c r="H59" s="87"/>
      <c r="I59" s="87"/>
      <c r="J59" s="87"/>
      <c r="K59" s="87"/>
      <c r="L59" s="11" t="s">
        <v>17</v>
      </c>
      <c r="M59" s="11" t="s">
        <v>17</v>
      </c>
      <c r="N59" s="11" t="s">
        <v>17</v>
      </c>
      <c r="O59" s="87" t="s">
        <v>17</v>
      </c>
      <c r="P59" s="87"/>
      <c r="Q59" s="92" t="s">
        <v>17</v>
      </c>
      <c r="R59" s="92"/>
      <c r="S59" s="92"/>
      <c r="T59" s="92"/>
      <c r="U59" s="92"/>
      <c r="V59" s="92"/>
      <c r="W59" s="92"/>
      <c r="X59" s="93">
        <f>AA60+AA77+AA84+AA91</f>
        <v>744738982</v>
      </c>
      <c r="Y59" s="93"/>
      <c r="Z59" s="93"/>
      <c r="AA59" s="12" t="s">
        <v>17</v>
      </c>
    </row>
    <row r="60" spans="3:28" s="14" customFormat="1" x14ac:dyDescent="0.35">
      <c r="C60" s="88" t="s">
        <v>42</v>
      </c>
      <c r="D60" s="88"/>
      <c r="E60" s="88"/>
      <c r="F60" s="88"/>
      <c r="G60" s="88"/>
      <c r="H60" s="88"/>
      <c r="I60" s="88"/>
      <c r="J60" s="88"/>
      <c r="K60" s="88"/>
      <c r="L60" s="13"/>
      <c r="M60" s="13"/>
      <c r="N60" s="13"/>
      <c r="O60" s="88" t="s">
        <v>43</v>
      </c>
      <c r="P60" s="88"/>
      <c r="Q60" s="89"/>
      <c r="R60" s="89"/>
      <c r="S60" s="89"/>
      <c r="T60" s="89"/>
      <c r="U60" s="89"/>
      <c r="V60" s="89"/>
      <c r="W60" s="89"/>
      <c r="X60" s="90"/>
      <c r="Y60" s="90"/>
      <c r="Z60" s="90"/>
      <c r="AA60" s="45">
        <f>AA61+AA65+AA68+AA71+AA74</f>
        <v>320000000</v>
      </c>
      <c r="AB60" s="35"/>
    </row>
    <row r="61" spans="3:28" s="17" customFormat="1" ht="34.5" customHeight="1" x14ac:dyDescent="0.35">
      <c r="C61" s="59" t="s">
        <v>47</v>
      </c>
      <c r="D61" s="53"/>
      <c r="E61" s="53"/>
      <c r="F61" s="53"/>
      <c r="G61" s="53"/>
      <c r="H61" s="53"/>
      <c r="I61" s="53"/>
      <c r="J61" s="53"/>
      <c r="K61" s="53"/>
      <c r="L61" s="15">
        <v>1111</v>
      </c>
      <c r="M61" s="15">
        <v>1320</v>
      </c>
      <c r="N61" s="15"/>
      <c r="O61" s="59" t="s">
        <v>52</v>
      </c>
      <c r="P61" s="53"/>
      <c r="Q61" s="59" t="s">
        <v>17</v>
      </c>
      <c r="R61" s="53"/>
      <c r="S61" s="53"/>
      <c r="T61" s="53"/>
      <c r="U61" s="53"/>
      <c r="V61" s="53"/>
      <c r="W61" s="53"/>
      <c r="X61" s="59" t="s">
        <v>17</v>
      </c>
      <c r="Y61" s="53"/>
      <c r="Z61" s="53"/>
      <c r="AA61" s="46">
        <v>150000000</v>
      </c>
      <c r="AB61" s="36"/>
    </row>
    <row r="62" spans="3:28" s="17" customFormat="1" x14ac:dyDescent="0.35">
      <c r="C62" s="52" t="s">
        <v>30</v>
      </c>
      <c r="D62" s="53"/>
      <c r="E62" s="53"/>
      <c r="F62" s="53"/>
      <c r="G62" s="53"/>
      <c r="H62" s="53"/>
      <c r="I62" s="53"/>
      <c r="J62" s="53"/>
      <c r="K62" s="53"/>
      <c r="L62" s="18" t="s">
        <v>17</v>
      </c>
      <c r="M62" s="18" t="s">
        <v>17</v>
      </c>
      <c r="N62" s="18" t="s">
        <v>17</v>
      </c>
      <c r="O62" s="52" t="s">
        <v>17</v>
      </c>
      <c r="P62" s="53"/>
      <c r="Q62" s="52" t="s">
        <v>17</v>
      </c>
      <c r="R62" s="53"/>
      <c r="S62" s="53"/>
      <c r="T62" s="53"/>
      <c r="U62" s="53"/>
      <c r="V62" s="53"/>
      <c r="W62" s="53"/>
      <c r="X62" s="52" t="s">
        <v>17</v>
      </c>
      <c r="Y62" s="53"/>
      <c r="Z62" s="53"/>
      <c r="AA62" s="19" t="s">
        <v>17</v>
      </c>
    </row>
    <row r="63" spans="3:28" s="17" customFormat="1" ht="40.5" customHeight="1" x14ac:dyDescent="0.35">
      <c r="C63" s="58"/>
      <c r="D63" s="53"/>
      <c r="E63" s="53"/>
      <c r="F63" s="53"/>
      <c r="G63" s="53"/>
      <c r="H63" s="53"/>
      <c r="I63" s="53"/>
      <c r="J63" s="53"/>
      <c r="K63" s="53"/>
      <c r="L63" s="20" t="s">
        <v>17</v>
      </c>
      <c r="M63" s="20" t="s">
        <v>17</v>
      </c>
      <c r="N63" s="20" t="s">
        <v>17</v>
      </c>
      <c r="O63" s="58" t="s">
        <v>48</v>
      </c>
      <c r="P63" s="53"/>
      <c r="Q63" s="56" t="s">
        <v>109</v>
      </c>
      <c r="R63" s="57"/>
      <c r="S63" s="57"/>
      <c r="T63" s="57"/>
      <c r="U63" s="57"/>
      <c r="V63" s="57"/>
      <c r="W63" s="57"/>
      <c r="X63" s="58" t="s">
        <v>17</v>
      </c>
      <c r="Y63" s="53"/>
      <c r="Z63" s="53"/>
      <c r="AA63" s="50">
        <v>150000000</v>
      </c>
    </row>
    <row r="64" spans="3:28" s="17" customFormat="1" ht="11" customHeight="1" x14ac:dyDescent="0.35">
      <c r="C64" s="91" t="s">
        <v>17</v>
      </c>
      <c r="D64" s="53"/>
      <c r="E64" s="53"/>
      <c r="F64" s="53"/>
      <c r="G64" s="53"/>
      <c r="H64" s="53"/>
      <c r="I64" s="53"/>
      <c r="J64" s="53"/>
      <c r="K64" s="53"/>
      <c r="L64" s="21" t="s">
        <v>17</v>
      </c>
      <c r="M64" s="21" t="s">
        <v>17</v>
      </c>
      <c r="N64" s="21" t="s">
        <v>17</v>
      </c>
      <c r="O64" s="91" t="s">
        <v>17</v>
      </c>
      <c r="P64" s="53"/>
      <c r="Q64" s="91" t="s">
        <v>17</v>
      </c>
      <c r="R64" s="53"/>
      <c r="S64" s="53"/>
      <c r="T64" s="53"/>
      <c r="U64" s="53"/>
      <c r="V64" s="53"/>
      <c r="W64" s="53"/>
      <c r="X64" s="91"/>
      <c r="Y64" s="53"/>
      <c r="Z64" s="53"/>
      <c r="AA64" s="22" t="s">
        <v>17</v>
      </c>
    </row>
    <row r="65" spans="3:28" s="17" customFormat="1" ht="34.5" customHeight="1" x14ac:dyDescent="0.35">
      <c r="C65" s="59" t="s">
        <v>53</v>
      </c>
      <c r="D65" s="53"/>
      <c r="E65" s="53"/>
      <c r="F65" s="53"/>
      <c r="G65" s="53"/>
      <c r="H65" s="53"/>
      <c r="I65" s="53"/>
      <c r="J65" s="53"/>
      <c r="K65" s="53"/>
      <c r="L65" s="15">
        <v>1111</v>
      </c>
      <c r="M65" s="15">
        <v>1320</v>
      </c>
      <c r="N65" s="15"/>
      <c r="O65" s="59" t="s">
        <v>54</v>
      </c>
      <c r="P65" s="53"/>
      <c r="Q65" s="59" t="s">
        <v>17</v>
      </c>
      <c r="R65" s="53"/>
      <c r="S65" s="53"/>
      <c r="T65" s="53"/>
      <c r="U65" s="53"/>
      <c r="V65" s="53"/>
      <c r="W65" s="53"/>
      <c r="X65" s="59" t="s">
        <v>17</v>
      </c>
      <c r="Y65" s="53"/>
      <c r="Z65" s="53"/>
      <c r="AA65" s="46">
        <f>SUM(AA67)</f>
        <v>50000000</v>
      </c>
    </row>
    <row r="66" spans="3:28" s="17" customFormat="1" x14ac:dyDescent="0.35">
      <c r="C66" s="52" t="s">
        <v>30</v>
      </c>
      <c r="D66" s="53"/>
      <c r="E66" s="53"/>
      <c r="F66" s="53"/>
      <c r="G66" s="53"/>
      <c r="H66" s="53"/>
      <c r="I66" s="53"/>
      <c r="J66" s="53"/>
      <c r="K66" s="53"/>
      <c r="L66" s="18" t="s">
        <v>17</v>
      </c>
      <c r="M66" s="18" t="s">
        <v>17</v>
      </c>
      <c r="N66" s="18" t="s">
        <v>17</v>
      </c>
      <c r="O66" s="52" t="s">
        <v>17</v>
      </c>
      <c r="P66" s="53"/>
      <c r="Q66" s="52" t="s">
        <v>17</v>
      </c>
      <c r="R66" s="53"/>
      <c r="S66" s="53"/>
      <c r="T66" s="53"/>
      <c r="U66" s="53"/>
      <c r="V66" s="53"/>
      <c r="W66" s="53"/>
      <c r="X66" s="52" t="s">
        <v>17</v>
      </c>
      <c r="Y66" s="53"/>
      <c r="Z66" s="53"/>
      <c r="AA66" s="19" t="s">
        <v>17</v>
      </c>
    </row>
    <row r="67" spans="3:28" s="17" customFormat="1" ht="45.5" customHeight="1" x14ac:dyDescent="0.35">
      <c r="C67" s="58"/>
      <c r="D67" s="53"/>
      <c r="E67" s="53"/>
      <c r="F67" s="53"/>
      <c r="G67" s="53"/>
      <c r="H67" s="53"/>
      <c r="I67" s="53"/>
      <c r="J67" s="53"/>
      <c r="K67" s="53"/>
      <c r="L67" s="20" t="s">
        <v>17</v>
      </c>
      <c r="M67" s="20" t="s">
        <v>17</v>
      </c>
      <c r="N67" s="20" t="s">
        <v>17</v>
      </c>
      <c r="O67" s="58" t="s">
        <v>48</v>
      </c>
      <c r="P67" s="53"/>
      <c r="Q67" s="56" t="s">
        <v>109</v>
      </c>
      <c r="R67" s="57"/>
      <c r="S67" s="57"/>
      <c r="T67" s="57"/>
      <c r="U67" s="57"/>
      <c r="V67" s="57"/>
      <c r="W67" s="57"/>
      <c r="X67" s="58" t="s">
        <v>17</v>
      </c>
      <c r="Y67" s="53"/>
      <c r="Z67" s="53"/>
      <c r="AA67" s="50">
        <v>50000000</v>
      </c>
    </row>
    <row r="68" spans="3:28" s="17" customFormat="1" ht="34.5" customHeight="1" x14ac:dyDescent="0.35">
      <c r="C68" s="59" t="s">
        <v>80</v>
      </c>
      <c r="D68" s="53"/>
      <c r="E68" s="53"/>
      <c r="F68" s="53"/>
      <c r="G68" s="53"/>
      <c r="H68" s="53"/>
      <c r="I68" s="53"/>
      <c r="J68" s="53"/>
      <c r="K68" s="53"/>
      <c r="L68" s="15">
        <v>1111</v>
      </c>
      <c r="M68" s="15">
        <v>1320</v>
      </c>
      <c r="N68" s="15"/>
      <c r="O68" s="59" t="s">
        <v>81</v>
      </c>
      <c r="P68" s="53"/>
      <c r="Q68" s="59" t="s">
        <v>17</v>
      </c>
      <c r="R68" s="53"/>
      <c r="S68" s="53"/>
      <c r="T68" s="53"/>
      <c r="U68" s="53"/>
      <c r="V68" s="53"/>
      <c r="W68" s="53"/>
      <c r="X68" s="59" t="s">
        <v>17</v>
      </c>
      <c r="Y68" s="53"/>
      <c r="Z68" s="53"/>
      <c r="AA68" s="46">
        <f>SUM(AA70)</f>
        <v>5000000</v>
      </c>
    </row>
    <row r="69" spans="3:28" s="17" customFormat="1" x14ac:dyDescent="0.35">
      <c r="C69" s="52" t="s">
        <v>30</v>
      </c>
      <c r="D69" s="53"/>
      <c r="E69" s="53"/>
      <c r="F69" s="53"/>
      <c r="G69" s="53"/>
      <c r="H69" s="53"/>
      <c r="I69" s="53"/>
      <c r="J69" s="53"/>
      <c r="K69" s="53"/>
      <c r="L69" s="18" t="s">
        <v>17</v>
      </c>
      <c r="M69" s="18" t="s">
        <v>17</v>
      </c>
      <c r="N69" s="18" t="s">
        <v>17</v>
      </c>
      <c r="O69" s="52" t="s">
        <v>17</v>
      </c>
      <c r="P69" s="53"/>
      <c r="Q69" s="52" t="s">
        <v>17</v>
      </c>
      <c r="R69" s="53"/>
      <c r="S69" s="53"/>
      <c r="T69" s="53"/>
      <c r="U69" s="53"/>
      <c r="V69" s="53"/>
      <c r="W69" s="53"/>
      <c r="X69" s="52" t="s">
        <v>17</v>
      </c>
      <c r="Y69" s="53"/>
      <c r="Z69" s="53"/>
      <c r="AA69" s="19" t="s">
        <v>17</v>
      </c>
    </row>
    <row r="70" spans="3:28" s="17" customFormat="1" ht="41" customHeight="1" x14ac:dyDescent="0.35">
      <c r="C70" s="58"/>
      <c r="D70" s="53"/>
      <c r="E70" s="53"/>
      <c r="F70" s="53"/>
      <c r="G70" s="53"/>
      <c r="H70" s="53"/>
      <c r="I70" s="53"/>
      <c r="J70" s="53"/>
      <c r="K70" s="53"/>
      <c r="L70" s="20" t="s">
        <v>17</v>
      </c>
      <c r="M70" s="20" t="s">
        <v>17</v>
      </c>
      <c r="N70" s="20" t="s">
        <v>17</v>
      </c>
      <c r="O70" s="58" t="s">
        <v>48</v>
      </c>
      <c r="P70" s="53"/>
      <c r="Q70" s="56" t="s">
        <v>109</v>
      </c>
      <c r="R70" s="57"/>
      <c r="S70" s="57"/>
      <c r="T70" s="57"/>
      <c r="U70" s="57"/>
      <c r="V70" s="57"/>
      <c r="W70" s="57"/>
      <c r="X70" s="58" t="s">
        <v>17</v>
      </c>
      <c r="Y70" s="53"/>
      <c r="Z70" s="53"/>
      <c r="AA70" s="50">
        <v>5000000</v>
      </c>
    </row>
    <row r="71" spans="3:28" s="17" customFormat="1" ht="34.5" customHeight="1" x14ac:dyDescent="0.35">
      <c r="C71" s="59" t="s">
        <v>55</v>
      </c>
      <c r="D71" s="53"/>
      <c r="E71" s="53"/>
      <c r="F71" s="53"/>
      <c r="G71" s="53"/>
      <c r="H71" s="53"/>
      <c r="I71" s="53"/>
      <c r="J71" s="53"/>
      <c r="K71" s="53"/>
      <c r="L71" s="15">
        <v>111</v>
      </c>
      <c r="M71" s="15">
        <v>1320</v>
      </c>
      <c r="N71" s="15"/>
      <c r="O71" s="59" t="s">
        <v>56</v>
      </c>
      <c r="P71" s="53"/>
      <c r="Q71" s="59" t="s">
        <v>17</v>
      </c>
      <c r="R71" s="53"/>
      <c r="S71" s="53"/>
      <c r="T71" s="53"/>
      <c r="U71" s="53"/>
      <c r="V71" s="53"/>
      <c r="W71" s="53"/>
      <c r="X71" s="59" t="s">
        <v>17</v>
      </c>
      <c r="Y71" s="53"/>
      <c r="Z71" s="53"/>
      <c r="AA71" s="46">
        <f>SUM(AA73)</f>
        <v>15000000</v>
      </c>
    </row>
    <row r="72" spans="3:28" s="17" customFormat="1" x14ac:dyDescent="0.35">
      <c r="C72" s="52" t="s">
        <v>30</v>
      </c>
      <c r="D72" s="53"/>
      <c r="E72" s="53"/>
      <c r="F72" s="53"/>
      <c r="G72" s="53"/>
      <c r="H72" s="53"/>
      <c r="I72" s="53"/>
      <c r="J72" s="53"/>
      <c r="K72" s="53"/>
      <c r="L72" s="18" t="s">
        <v>17</v>
      </c>
      <c r="M72" s="18" t="s">
        <v>17</v>
      </c>
      <c r="N72" s="18" t="s">
        <v>17</v>
      </c>
      <c r="O72" s="52" t="s">
        <v>17</v>
      </c>
      <c r="P72" s="53"/>
      <c r="Q72" s="52"/>
      <c r="R72" s="53"/>
      <c r="S72" s="52"/>
      <c r="T72" s="53"/>
      <c r="U72" s="52"/>
      <c r="V72" s="53"/>
      <c r="W72" s="49"/>
      <c r="X72" s="52" t="s">
        <v>17</v>
      </c>
      <c r="Y72" s="53"/>
      <c r="Z72" s="53"/>
      <c r="AA72" s="19" t="s">
        <v>17</v>
      </c>
    </row>
    <row r="73" spans="3:28" s="17" customFormat="1" ht="39" customHeight="1" x14ac:dyDescent="0.35">
      <c r="C73" s="58"/>
      <c r="D73" s="53"/>
      <c r="E73" s="53"/>
      <c r="F73" s="53"/>
      <c r="G73" s="53"/>
      <c r="H73" s="53"/>
      <c r="I73" s="53"/>
      <c r="J73" s="53"/>
      <c r="K73" s="53"/>
      <c r="L73" s="20" t="s">
        <v>17</v>
      </c>
      <c r="M73" s="20" t="s">
        <v>17</v>
      </c>
      <c r="N73" s="20" t="s">
        <v>17</v>
      </c>
      <c r="O73" s="58" t="s">
        <v>48</v>
      </c>
      <c r="P73" s="53"/>
      <c r="Q73" s="56" t="s">
        <v>109</v>
      </c>
      <c r="R73" s="57"/>
      <c r="S73" s="57"/>
      <c r="T73" s="57"/>
      <c r="U73" s="57"/>
      <c r="V73" s="57"/>
      <c r="W73" s="57"/>
      <c r="X73" s="58" t="s">
        <v>17</v>
      </c>
      <c r="Y73" s="53"/>
      <c r="Z73" s="53"/>
      <c r="AA73" s="50">
        <v>15000000</v>
      </c>
    </row>
    <row r="74" spans="3:28" s="17" customFormat="1" ht="34.5" customHeight="1" x14ac:dyDescent="0.35">
      <c r="C74" s="59" t="s">
        <v>49</v>
      </c>
      <c r="D74" s="53"/>
      <c r="E74" s="53"/>
      <c r="F74" s="53"/>
      <c r="G74" s="53"/>
      <c r="H74" s="53"/>
      <c r="I74" s="53"/>
      <c r="J74" s="53"/>
      <c r="K74" s="53"/>
      <c r="L74" s="15">
        <v>1111</v>
      </c>
      <c r="M74" s="15">
        <v>1320</v>
      </c>
      <c r="N74" s="15"/>
      <c r="O74" s="59" t="s">
        <v>112</v>
      </c>
      <c r="P74" s="53"/>
      <c r="Q74" s="59" t="s">
        <v>17</v>
      </c>
      <c r="R74" s="53"/>
      <c r="S74" s="53"/>
      <c r="T74" s="53"/>
      <c r="U74" s="53"/>
      <c r="V74" s="53"/>
      <c r="W74" s="53"/>
      <c r="X74" s="59" t="s">
        <v>17</v>
      </c>
      <c r="Y74" s="53"/>
      <c r="Z74" s="53"/>
      <c r="AA74" s="16">
        <f>SUM(AA76)</f>
        <v>100000000</v>
      </c>
    </row>
    <row r="75" spans="3:28" s="17" customFormat="1" x14ac:dyDescent="0.35">
      <c r="C75" s="52" t="s">
        <v>30</v>
      </c>
      <c r="D75" s="53"/>
      <c r="E75" s="53"/>
      <c r="F75" s="53"/>
      <c r="G75" s="53"/>
      <c r="H75" s="53"/>
      <c r="I75" s="53"/>
      <c r="J75" s="53"/>
      <c r="K75" s="53"/>
      <c r="L75" s="18" t="s">
        <v>17</v>
      </c>
      <c r="M75" s="18" t="s">
        <v>17</v>
      </c>
      <c r="N75" s="18" t="s">
        <v>17</v>
      </c>
      <c r="O75" s="52" t="s">
        <v>17</v>
      </c>
      <c r="P75" s="53"/>
      <c r="Q75" s="52" t="s">
        <v>17</v>
      </c>
      <c r="R75" s="53"/>
      <c r="S75" s="53"/>
      <c r="T75" s="53"/>
      <c r="U75" s="53"/>
      <c r="V75" s="53"/>
      <c r="W75" s="53"/>
      <c r="X75" s="52" t="s">
        <v>17</v>
      </c>
      <c r="Y75" s="53"/>
      <c r="Z75" s="53"/>
      <c r="AA75" s="19" t="s">
        <v>17</v>
      </c>
    </row>
    <row r="76" spans="3:28" s="17" customFormat="1" ht="45.5" customHeight="1" x14ac:dyDescent="0.35">
      <c r="C76" s="54"/>
      <c r="D76" s="55"/>
      <c r="E76" s="55"/>
      <c r="F76" s="55"/>
      <c r="G76" s="55"/>
      <c r="H76" s="55"/>
      <c r="I76" s="55"/>
      <c r="J76" s="55"/>
      <c r="K76" s="55"/>
      <c r="L76" s="47" t="s">
        <v>17</v>
      </c>
      <c r="M76" s="47" t="s">
        <v>17</v>
      </c>
      <c r="N76" s="47" t="s">
        <v>17</v>
      </c>
      <c r="O76" s="54" t="s">
        <v>48</v>
      </c>
      <c r="P76" s="55"/>
      <c r="Q76" s="56" t="s">
        <v>109</v>
      </c>
      <c r="R76" s="57"/>
      <c r="S76" s="57"/>
      <c r="T76" s="57"/>
      <c r="U76" s="57"/>
      <c r="V76" s="57"/>
      <c r="W76" s="57"/>
      <c r="X76" s="54" t="s">
        <v>17</v>
      </c>
      <c r="Y76" s="55"/>
      <c r="Z76" s="55"/>
      <c r="AA76" s="50">
        <v>100000000</v>
      </c>
      <c r="AB76" s="37"/>
    </row>
    <row r="77" spans="3:28" s="40" customFormat="1" x14ac:dyDescent="0.35">
      <c r="C77" s="88" t="s">
        <v>28</v>
      </c>
      <c r="D77" s="88"/>
      <c r="E77" s="88"/>
      <c r="F77" s="88"/>
      <c r="G77" s="88"/>
      <c r="H77" s="88"/>
      <c r="I77" s="88"/>
      <c r="J77" s="88"/>
      <c r="K77" s="88"/>
      <c r="L77" s="13"/>
      <c r="M77" s="13"/>
      <c r="N77" s="13"/>
      <c r="O77" s="88" t="s">
        <v>29</v>
      </c>
      <c r="P77" s="88"/>
      <c r="Q77" s="89"/>
      <c r="R77" s="89"/>
      <c r="S77" s="89"/>
      <c r="T77" s="89"/>
      <c r="U77" s="89"/>
      <c r="V77" s="89"/>
      <c r="W77" s="89"/>
      <c r="X77" s="90"/>
      <c r="Y77" s="90"/>
      <c r="Z77" s="90"/>
      <c r="AA77" s="45">
        <f>AA78+AA81</f>
        <v>26777933</v>
      </c>
      <c r="AB77" s="41"/>
    </row>
    <row r="78" spans="3:28" s="17" customFormat="1" ht="34.5" customHeight="1" x14ac:dyDescent="0.35">
      <c r="C78" s="59" t="s">
        <v>36</v>
      </c>
      <c r="D78" s="53"/>
      <c r="E78" s="53"/>
      <c r="F78" s="53"/>
      <c r="G78" s="53"/>
      <c r="H78" s="53"/>
      <c r="I78" s="53"/>
      <c r="J78" s="53"/>
      <c r="K78" s="53"/>
      <c r="L78" s="15">
        <v>1120</v>
      </c>
      <c r="M78" s="15">
        <v>1320</v>
      </c>
      <c r="N78" s="15"/>
      <c r="O78" s="59" t="s">
        <v>82</v>
      </c>
      <c r="P78" s="53"/>
      <c r="Q78" s="59" t="s">
        <v>17</v>
      </c>
      <c r="R78" s="53"/>
      <c r="S78" s="53"/>
      <c r="T78" s="53"/>
      <c r="U78" s="53"/>
      <c r="V78" s="53"/>
      <c r="W78" s="53"/>
      <c r="X78" s="59" t="s">
        <v>17</v>
      </c>
      <c r="Y78" s="53"/>
      <c r="Z78" s="53"/>
      <c r="AA78" s="16">
        <f>SUM(AA80)</f>
        <v>13500000</v>
      </c>
    </row>
    <row r="79" spans="3:28" s="17" customFormat="1" x14ac:dyDescent="0.35">
      <c r="C79" s="52" t="s">
        <v>30</v>
      </c>
      <c r="D79" s="53"/>
      <c r="E79" s="53"/>
      <c r="F79" s="53"/>
      <c r="G79" s="53"/>
      <c r="H79" s="53"/>
      <c r="I79" s="53"/>
      <c r="J79" s="53"/>
      <c r="K79" s="53"/>
      <c r="L79" s="18" t="s">
        <v>17</v>
      </c>
      <c r="M79" s="18" t="s">
        <v>17</v>
      </c>
      <c r="N79" s="18" t="s">
        <v>17</v>
      </c>
      <c r="O79" s="52" t="s">
        <v>17</v>
      </c>
      <c r="P79" s="53"/>
      <c r="Q79" s="52" t="s">
        <v>17</v>
      </c>
      <c r="R79" s="53"/>
      <c r="S79" s="53"/>
      <c r="T79" s="53"/>
      <c r="U79" s="53"/>
      <c r="V79" s="53"/>
      <c r="W79" s="53"/>
      <c r="X79" s="52" t="s">
        <v>17</v>
      </c>
      <c r="Y79" s="53"/>
      <c r="Z79" s="53"/>
      <c r="AA79" s="19" t="s">
        <v>17</v>
      </c>
    </row>
    <row r="80" spans="3:28" s="17" customFormat="1" ht="41.5" customHeight="1" x14ac:dyDescent="0.35">
      <c r="C80" s="60" t="s">
        <v>83</v>
      </c>
      <c r="D80" s="61"/>
      <c r="E80" s="61"/>
      <c r="F80" s="61"/>
      <c r="G80" s="61"/>
      <c r="H80" s="61"/>
      <c r="I80" s="61"/>
      <c r="J80" s="61"/>
      <c r="K80" s="61"/>
      <c r="L80" s="20" t="s">
        <v>17</v>
      </c>
      <c r="M80" s="20" t="s">
        <v>17</v>
      </c>
      <c r="N80" s="20" t="s">
        <v>17</v>
      </c>
      <c r="O80" s="58" t="s">
        <v>84</v>
      </c>
      <c r="P80" s="53"/>
      <c r="Q80" s="56" t="s">
        <v>109</v>
      </c>
      <c r="R80" s="57"/>
      <c r="S80" s="57"/>
      <c r="T80" s="57"/>
      <c r="U80" s="57"/>
      <c r="V80" s="57"/>
      <c r="W80" s="57"/>
      <c r="X80" s="58" t="s">
        <v>17</v>
      </c>
      <c r="Y80" s="53"/>
      <c r="Z80" s="53"/>
      <c r="AA80" s="50">
        <v>13500000</v>
      </c>
    </row>
    <row r="81" spans="3:27" s="14" customFormat="1" ht="28.5" customHeight="1" x14ac:dyDescent="0.35">
      <c r="C81" s="64" t="s">
        <v>85</v>
      </c>
      <c r="D81" s="65"/>
      <c r="E81" s="65"/>
      <c r="F81" s="65"/>
      <c r="G81" s="65"/>
      <c r="H81" s="65"/>
      <c r="I81" s="65"/>
      <c r="J81" s="65"/>
      <c r="K81" s="65"/>
      <c r="L81" s="27">
        <v>1120</v>
      </c>
      <c r="M81" s="27">
        <v>1320</v>
      </c>
      <c r="N81" s="27"/>
      <c r="O81" s="64" t="s">
        <v>86</v>
      </c>
      <c r="P81" s="65"/>
      <c r="Q81" s="66"/>
      <c r="R81" s="67"/>
      <c r="S81" s="67"/>
      <c r="T81" s="67"/>
      <c r="U81" s="67"/>
      <c r="V81" s="67"/>
      <c r="W81" s="67"/>
      <c r="X81" s="68"/>
      <c r="Y81" s="63"/>
      <c r="Z81" s="63"/>
      <c r="AA81" s="28">
        <f>SUM(AA83)</f>
        <v>13277933</v>
      </c>
    </row>
    <row r="82" spans="3:27" s="14" customFormat="1" x14ac:dyDescent="0.35">
      <c r="C82" s="69" t="s">
        <v>30</v>
      </c>
      <c r="D82" s="65"/>
      <c r="E82" s="65"/>
      <c r="F82" s="65"/>
      <c r="G82" s="65"/>
      <c r="H82" s="65"/>
      <c r="I82" s="65"/>
      <c r="J82" s="65"/>
      <c r="K82" s="65"/>
      <c r="L82" s="29"/>
      <c r="M82" s="29"/>
      <c r="N82" s="29"/>
      <c r="O82" s="69"/>
      <c r="P82" s="65"/>
      <c r="Q82" s="70"/>
      <c r="R82" s="67"/>
      <c r="S82" s="67"/>
      <c r="T82" s="67"/>
      <c r="U82" s="67"/>
      <c r="V82" s="67"/>
      <c r="W82" s="67"/>
      <c r="X82" s="71"/>
      <c r="Y82" s="63"/>
      <c r="Z82" s="63"/>
      <c r="AA82" s="30"/>
    </row>
    <row r="83" spans="3:27" s="14" customFormat="1" ht="44.5" customHeight="1" x14ac:dyDescent="0.35">
      <c r="C83" s="60" t="s">
        <v>110</v>
      </c>
      <c r="D83" s="61"/>
      <c r="E83" s="61"/>
      <c r="F83" s="61"/>
      <c r="G83" s="61"/>
      <c r="H83" s="61"/>
      <c r="I83" s="61"/>
      <c r="J83" s="61"/>
      <c r="K83" s="61"/>
      <c r="L83" s="31"/>
      <c r="M83" s="31"/>
      <c r="N83" s="31"/>
      <c r="O83" s="72" t="s">
        <v>87</v>
      </c>
      <c r="P83" s="65"/>
      <c r="Q83" s="56" t="s">
        <v>109</v>
      </c>
      <c r="R83" s="57"/>
      <c r="S83" s="57"/>
      <c r="T83" s="57"/>
      <c r="U83" s="57"/>
      <c r="V83" s="57"/>
      <c r="W83" s="57"/>
      <c r="X83" s="62"/>
      <c r="Y83" s="63"/>
      <c r="Z83" s="63"/>
      <c r="AA83" s="51">
        <v>13277933</v>
      </c>
    </row>
    <row r="84" spans="3:27" s="40" customFormat="1" ht="19" customHeight="1" x14ac:dyDescent="0.35">
      <c r="C84" s="88" t="s">
        <v>31</v>
      </c>
      <c r="D84" s="88"/>
      <c r="E84" s="88"/>
      <c r="F84" s="88"/>
      <c r="G84" s="88"/>
      <c r="H84" s="88"/>
      <c r="I84" s="88"/>
      <c r="J84" s="88"/>
      <c r="K84" s="88"/>
      <c r="L84" s="13"/>
      <c r="M84" s="13"/>
      <c r="N84" s="13"/>
      <c r="O84" s="88" t="s">
        <v>32</v>
      </c>
      <c r="P84" s="88"/>
      <c r="Q84" s="89"/>
      <c r="R84" s="89"/>
      <c r="S84" s="89"/>
      <c r="T84" s="89"/>
      <c r="U84" s="89"/>
      <c r="V84" s="89"/>
      <c r="W84" s="89"/>
      <c r="X84" s="90"/>
      <c r="Y84" s="90"/>
      <c r="Z84" s="90"/>
      <c r="AA84" s="45">
        <f>AA85+AA88</f>
        <v>50000000</v>
      </c>
    </row>
    <row r="85" spans="3:27" s="40" customFormat="1" ht="21.5" customHeight="1" x14ac:dyDescent="0.35">
      <c r="C85" s="59" t="s">
        <v>58</v>
      </c>
      <c r="D85" s="53"/>
      <c r="E85" s="53"/>
      <c r="F85" s="53"/>
      <c r="G85" s="53"/>
      <c r="H85" s="53"/>
      <c r="I85" s="53"/>
      <c r="J85" s="53"/>
      <c r="K85" s="53"/>
      <c r="L85" s="15">
        <v>1120</v>
      </c>
      <c r="M85" s="15">
        <v>1320</v>
      </c>
      <c r="N85" s="15"/>
      <c r="O85" s="59" t="s">
        <v>61</v>
      </c>
      <c r="P85" s="53"/>
      <c r="Q85" s="59" t="s">
        <v>17</v>
      </c>
      <c r="R85" s="53"/>
      <c r="S85" s="53"/>
      <c r="T85" s="53"/>
      <c r="U85" s="53"/>
      <c r="V85" s="53"/>
      <c r="W85" s="53"/>
      <c r="X85" s="59" t="s">
        <v>17</v>
      </c>
      <c r="Y85" s="53"/>
      <c r="Z85" s="53"/>
      <c r="AA85" s="16">
        <f>SUM(AA87)</f>
        <v>10000000</v>
      </c>
    </row>
    <row r="86" spans="3:27" s="40" customFormat="1" ht="18.5" customHeight="1" x14ac:dyDescent="0.35">
      <c r="C86" s="52" t="s">
        <v>30</v>
      </c>
      <c r="D86" s="53"/>
      <c r="E86" s="53"/>
      <c r="F86" s="53"/>
      <c r="G86" s="53"/>
      <c r="H86" s="53"/>
      <c r="I86" s="53"/>
      <c r="J86" s="53"/>
      <c r="K86" s="53"/>
      <c r="L86" s="18" t="s">
        <v>17</v>
      </c>
      <c r="M86" s="18" t="s">
        <v>17</v>
      </c>
      <c r="N86" s="18" t="s">
        <v>17</v>
      </c>
      <c r="O86" s="52" t="s">
        <v>17</v>
      </c>
      <c r="P86" s="53"/>
      <c r="Q86" s="52" t="s">
        <v>17</v>
      </c>
      <c r="R86" s="53"/>
      <c r="S86" s="53"/>
      <c r="T86" s="53"/>
      <c r="U86" s="53"/>
      <c r="V86" s="53"/>
      <c r="W86" s="53"/>
      <c r="X86" s="52" t="s">
        <v>17</v>
      </c>
      <c r="Y86" s="53"/>
      <c r="Z86" s="53"/>
      <c r="AA86" s="19" t="s">
        <v>17</v>
      </c>
    </row>
    <row r="87" spans="3:27" s="40" customFormat="1" ht="44.5" customHeight="1" x14ac:dyDescent="0.35">
      <c r="C87" s="60" t="s">
        <v>89</v>
      </c>
      <c r="D87" s="61"/>
      <c r="E87" s="61"/>
      <c r="F87" s="61"/>
      <c r="G87" s="61"/>
      <c r="H87" s="61"/>
      <c r="I87" s="61"/>
      <c r="J87" s="61"/>
      <c r="K87" s="61"/>
      <c r="L87" s="20" t="s">
        <v>17</v>
      </c>
      <c r="M87" s="20" t="s">
        <v>17</v>
      </c>
      <c r="N87" s="20" t="s">
        <v>17</v>
      </c>
      <c r="O87" s="58" t="s">
        <v>88</v>
      </c>
      <c r="P87" s="53"/>
      <c r="Q87" s="56" t="s">
        <v>109</v>
      </c>
      <c r="R87" s="57"/>
      <c r="S87" s="57"/>
      <c r="T87" s="57"/>
      <c r="U87" s="57"/>
      <c r="V87" s="57"/>
      <c r="W87" s="57"/>
      <c r="X87" s="58" t="s">
        <v>17</v>
      </c>
      <c r="Y87" s="53"/>
      <c r="Z87" s="53"/>
      <c r="AA87" s="50">
        <v>10000000</v>
      </c>
    </row>
    <row r="88" spans="3:27" s="40" customFormat="1" ht="22.5" customHeight="1" x14ac:dyDescent="0.35">
      <c r="C88" s="59" t="s">
        <v>90</v>
      </c>
      <c r="D88" s="53"/>
      <c r="E88" s="53"/>
      <c r="F88" s="53"/>
      <c r="G88" s="53"/>
      <c r="H88" s="53"/>
      <c r="I88" s="53"/>
      <c r="J88" s="53"/>
      <c r="K88" s="53"/>
      <c r="L88" s="15">
        <v>1120</v>
      </c>
      <c r="M88" s="15">
        <v>1320</v>
      </c>
      <c r="N88" s="15"/>
      <c r="O88" s="59" t="s">
        <v>92</v>
      </c>
      <c r="P88" s="53"/>
      <c r="Q88" s="59" t="s">
        <v>17</v>
      </c>
      <c r="R88" s="53"/>
      <c r="S88" s="53"/>
      <c r="T88" s="53"/>
      <c r="U88" s="53"/>
      <c r="V88" s="53"/>
      <c r="W88" s="53"/>
      <c r="X88" s="59" t="s">
        <v>17</v>
      </c>
      <c r="Y88" s="53"/>
      <c r="Z88" s="53"/>
      <c r="AA88" s="16">
        <f>SUM(AA90)</f>
        <v>40000000</v>
      </c>
    </row>
    <row r="89" spans="3:27" s="40" customFormat="1" ht="23.5" customHeight="1" x14ac:dyDescent="0.35">
      <c r="C89" s="52" t="s">
        <v>30</v>
      </c>
      <c r="D89" s="53"/>
      <c r="E89" s="53"/>
      <c r="F89" s="53"/>
      <c r="G89" s="53"/>
      <c r="H89" s="53"/>
      <c r="I89" s="53"/>
      <c r="J89" s="53"/>
      <c r="K89" s="53"/>
      <c r="L89" s="18" t="s">
        <v>17</v>
      </c>
      <c r="M89" s="18" t="s">
        <v>17</v>
      </c>
      <c r="N89" s="18" t="s">
        <v>17</v>
      </c>
      <c r="O89" s="52" t="s">
        <v>17</v>
      </c>
      <c r="P89" s="53"/>
      <c r="Q89" s="52" t="s">
        <v>17</v>
      </c>
      <c r="R89" s="53"/>
      <c r="S89" s="53"/>
      <c r="T89" s="53"/>
      <c r="U89" s="53"/>
      <c r="V89" s="53"/>
      <c r="W89" s="53"/>
      <c r="X89" s="52" t="s">
        <v>17</v>
      </c>
      <c r="Y89" s="53"/>
      <c r="Z89" s="53"/>
      <c r="AA89" s="19" t="s">
        <v>17</v>
      </c>
    </row>
    <row r="90" spans="3:27" s="40" customFormat="1" ht="38.5" customHeight="1" x14ac:dyDescent="0.35">
      <c r="C90" s="60" t="s">
        <v>91</v>
      </c>
      <c r="D90" s="61"/>
      <c r="E90" s="61"/>
      <c r="F90" s="61"/>
      <c r="G90" s="61"/>
      <c r="H90" s="61"/>
      <c r="I90" s="61"/>
      <c r="J90" s="61"/>
      <c r="K90" s="61"/>
      <c r="L90" s="20" t="s">
        <v>17</v>
      </c>
      <c r="M90" s="20" t="s">
        <v>17</v>
      </c>
      <c r="N90" s="20" t="s">
        <v>17</v>
      </c>
      <c r="O90" s="58" t="s">
        <v>93</v>
      </c>
      <c r="P90" s="53"/>
      <c r="Q90" s="56" t="s">
        <v>109</v>
      </c>
      <c r="R90" s="57"/>
      <c r="S90" s="57"/>
      <c r="T90" s="57"/>
      <c r="U90" s="57"/>
      <c r="V90" s="57"/>
      <c r="W90" s="57"/>
      <c r="X90" s="58" t="s">
        <v>17</v>
      </c>
      <c r="Y90" s="53"/>
      <c r="Z90" s="53"/>
      <c r="AA90" s="50">
        <v>40000000</v>
      </c>
    </row>
    <row r="91" spans="3:27" s="14" customFormat="1" x14ac:dyDescent="0.35">
      <c r="C91" s="88" t="s">
        <v>65</v>
      </c>
      <c r="D91" s="65"/>
      <c r="E91" s="65"/>
      <c r="F91" s="65"/>
      <c r="G91" s="65"/>
      <c r="H91" s="65"/>
      <c r="I91" s="65"/>
      <c r="J91" s="65"/>
      <c r="K91" s="65"/>
      <c r="L91" s="13"/>
      <c r="M91" s="13"/>
      <c r="N91" s="13"/>
      <c r="O91" s="88" t="s">
        <v>67</v>
      </c>
      <c r="P91" s="65"/>
      <c r="Q91" s="89"/>
      <c r="R91" s="67"/>
      <c r="S91" s="67"/>
      <c r="T91" s="67"/>
      <c r="U91" s="67"/>
      <c r="V91" s="67"/>
      <c r="W91" s="67"/>
      <c r="X91" s="90"/>
      <c r="Y91" s="63"/>
      <c r="Z91" s="63"/>
      <c r="AA91" s="45">
        <f>AA92+AA95+AA98+AA101</f>
        <v>347961049</v>
      </c>
    </row>
    <row r="92" spans="3:27" s="14" customFormat="1" ht="28.5" customHeight="1" x14ac:dyDescent="0.35">
      <c r="C92" s="64" t="s">
        <v>94</v>
      </c>
      <c r="D92" s="65"/>
      <c r="E92" s="65"/>
      <c r="F92" s="65"/>
      <c r="G92" s="65"/>
      <c r="H92" s="65"/>
      <c r="I92" s="65"/>
      <c r="J92" s="65"/>
      <c r="K92" s="65"/>
      <c r="L92" s="27">
        <v>2210</v>
      </c>
      <c r="M92" s="27">
        <v>1320</v>
      </c>
      <c r="N92" s="27"/>
      <c r="O92" s="64" t="s">
        <v>95</v>
      </c>
      <c r="P92" s="65"/>
      <c r="Q92" s="66"/>
      <c r="R92" s="67"/>
      <c r="S92" s="67"/>
      <c r="T92" s="67"/>
      <c r="U92" s="67"/>
      <c r="V92" s="67"/>
      <c r="W92" s="67"/>
      <c r="X92" s="68"/>
      <c r="Y92" s="63"/>
      <c r="Z92" s="63"/>
      <c r="AA92" s="28">
        <f>SUM(AA94)</f>
        <v>940184</v>
      </c>
    </row>
    <row r="93" spans="3:27" s="14" customFormat="1" x14ac:dyDescent="0.35">
      <c r="C93" s="69" t="s">
        <v>77</v>
      </c>
      <c r="D93" s="65"/>
      <c r="E93" s="65"/>
      <c r="F93" s="65"/>
      <c r="G93" s="65"/>
      <c r="H93" s="65"/>
      <c r="I93" s="65"/>
      <c r="J93" s="65"/>
      <c r="K93" s="65"/>
      <c r="L93" s="29"/>
      <c r="M93" s="29"/>
      <c r="N93" s="29"/>
      <c r="O93" s="69"/>
      <c r="P93" s="65"/>
      <c r="Q93" s="70"/>
      <c r="R93" s="67"/>
      <c r="S93" s="67"/>
      <c r="T93" s="67"/>
      <c r="U93" s="67"/>
      <c r="V93" s="67"/>
      <c r="W93" s="67"/>
      <c r="X93" s="71"/>
      <c r="Y93" s="63"/>
      <c r="Z93" s="63"/>
      <c r="AA93" s="30"/>
    </row>
    <row r="94" spans="3:27" s="14" customFormat="1" ht="46" customHeight="1" x14ac:dyDescent="0.35">
      <c r="C94" s="60" t="s">
        <v>96</v>
      </c>
      <c r="D94" s="61"/>
      <c r="E94" s="61"/>
      <c r="F94" s="61"/>
      <c r="G94" s="61"/>
      <c r="H94" s="61"/>
      <c r="I94" s="61"/>
      <c r="J94" s="61"/>
      <c r="K94" s="61"/>
      <c r="L94" s="31"/>
      <c r="M94" s="31"/>
      <c r="N94" s="31"/>
      <c r="O94" s="60" t="s">
        <v>93</v>
      </c>
      <c r="P94" s="61"/>
      <c r="Q94" s="56" t="s">
        <v>109</v>
      </c>
      <c r="R94" s="57"/>
      <c r="S94" s="57"/>
      <c r="T94" s="57"/>
      <c r="U94" s="57"/>
      <c r="V94" s="57"/>
      <c r="W94" s="57"/>
      <c r="X94" s="62"/>
      <c r="Y94" s="63"/>
      <c r="Z94" s="63"/>
      <c r="AA94" s="51">
        <v>940184</v>
      </c>
    </row>
    <row r="95" spans="3:27" s="40" customFormat="1" ht="19" customHeight="1" x14ac:dyDescent="0.35">
      <c r="C95" s="64" t="s">
        <v>97</v>
      </c>
      <c r="D95" s="65"/>
      <c r="E95" s="65"/>
      <c r="F95" s="65"/>
      <c r="G95" s="65"/>
      <c r="H95" s="65"/>
      <c r="I95" s="65"/>
      <c r="J95" s="65"/>
      <c r="K95" s="65"/>
      <c r="L95" s="27">
        <v>2210</v>
      </c>
      <c r="M95" s="27">
        <v>1320</v>
      </c>
      <c r="N95" s="27"/>
      <c r="O95" s="64" t="s">
        <v>98</v>
      </c>
      <c r="P95" s="65"/>
      <c r="Q95" s="66"/>
      <c r="R95" s="67"/>
      <c r="S95" s="67"/>
      <c r="T95" s="67"/>
      <c r="U95" s="67"/>
      <c r="V95" s="67"/>
      <c r="W95" s="67"/>
      <c r="X95" s="68"/>
      <c r="Y95" s="63"/>
      <c r="Z95" s="63"/>
      <c r="AA95" s="44">
        <f>SUM(AA97)</f>
        <v>6102218</v>
      </c>
    </row>
    <row r="96" spans="3:27" s="40" customFormat="1" ht="25.5" customHeight="1" x14ac:dyDescent="0.35">
      <c r="C96" s="69" t="s">
        <v>77</v>
      </c>
      <c r="D96" s="65"/>
      <c r="E96" s="65"/>
      <c r="F96" s="65"/>
      <c r="G96" s="65"/>
      <c r="H96" s="65"/>
      <c r="I96" s="65"/>
      <c r="J96" s="65"/>
      <c r="K96" s="65"/>
      <c r="L96" s="29"/>
      <c r="M96" s="29"/>
      <c r="N96" s="29"/>
      <c r="O96" s="69"/>
      <c r="P96" s="65"/>
      <c r="Q96" s="70"/>
      <c r="R96" s="67"/>
      <c r="S96" s="67"/>
      <c r="T96" s="67"/>
      <c r="U96" s="67"/>
      <c r="V96" s="67"/>
      <c r="W96" s="67"/>
      <c r="X96" s="71"/>
      <c r="Y96" s="63"/>
      <c r="Z96" s="63"/>
      <c r="AA96" s="43"/>
    </row>
    <row r="97" spans="3:27" s="40" customFormat="1" ht="43.5" customHeight="1" x14ac:dyDescent="0.35">
      <c r="C97" s="60" t="s">
        <v>105</v>
      </c>
      <c r="D97" s="61"/>
      <c r="E97" s="61"/>
      <c r="F97" s="61"/>
      <c r="G97" s="61"/>
      <c r="H97" s="61"/>
      <c r="I97" s="61"/>
      <c r="J97" s="61"/>
      <c r="K97" s="61"/>
      <c r="L97" s="31"/>
      <c r="M97" s="31"/>
      <c r="N97" s="31"/>
      <c r="O97" s="60" t="s">
        <v>99</v>
      </c>
      <c r="P97" s="61"/>
      <c r="Q97" s="56" t="s">
        <v>109</v>
      </c>
      <c r="R97" s="57"/>
      <c r="S97" s="57"/>
      <c r="T97" s="57"/>
      <c r="U97" s="57"/>
      <c r="V97" s="57"/>
      <c r="W97" s="57"/>
      <c r="X97" s="62"/>
      <c r="Y97" s="63"/>
      <c r="Z97" s="63"/>
      <c r="AA97" s="51">
        <v>6102218</v>
      </c>
    </row>
    <row r="98" spans="3:27" s="40" customFormat="1" ht="22.5" customHeight="1" x14ac:dyDescent="0.35">
      <c r="C98" s="64" t="s">
        <v>100</v>
      </c>
      <c r="D98" s="65"/>
      <c r="E98" s="65"/>
      <c r="F98" s="65"/>
      <c r="G98" s="65"/>
      <c r="H98" s="65"/>
      <c r="I98" s="65"/>
      <c r="J98" s="65"/>
      <c r="K98" s="65"/>
      <c r="L98" s="27">
        <v>2110</v>
      </c>
      <c r="M98" s="27">
        <v>1320</v>
      </c>
      <c r="N98" s="27"/>
      <c r="O98" s="64" t="s">
        <v>103</v>
      </c>
      <c r="P98" s="65"/>
      <c r="Q98" s="66"/>
      <c r="R98" s="67"/>
      <c r="S98" s="67"/>
      <c r="T98" s="67"/>
      <c r="U98" s="67"/>
      <c r="V98" s="67"/>
      <c r="W98" s="67"/>
      <c r="X98" s="68"/>
      <c r="Y98" s="63"/>
      <c r="Z98" s="63"/>
      <c r="AA98" s="44">
        <f>SUM(AA100)</f>
        <v>300000000</v>
      </c>
    </row>
    <row r="99" spans="3:27" s="40" customFormat="1" ht="19.5" customHeight="1" x14ac:dyDescent="0.35">
      <c r="C99" s="69" t="s">
        <v>77</v>
      </c>
      <c r="D99" s="65"/>
      <c r="E99" s="65"/>
      <c r="F99" s="65"/>
      <c r="G99" s="65"/>
      <c r="H99" s="65"/>
      <c r="I99" s="65"/>
      <c r="J99" s="65"/>
      <c r="K99" s="65"/>
      <c r="L99" s="29"/>
      <c r="M99" s="29"/>
      <c r="N99" s="29"/>
      <c r="O99" s="69"/>
      <c r="P99" s="65"/>
      <c r="Q99" s="70"/>
      <c r="R99" s="67"/>
      <c r="S99" s="67"/>
      <c r="T99" s="67"/>
      <c r="U99" s="67"/>
      <c r="V99" s="67"/>
      <c r="W99" s="67"/>
      <c r="X99" s="71"/>
      <c r="Y99" s="63"/>
      <c r="Z99" s="63"/>
      <c r="AA99" s="43"/>
    </row>
    <row r="100" spans="3:27" s="40" customFormat="1" ht="40.5" customHeight="1" x14ac:dyDescent="0.35">
      <c r="C100" s="60" t="s">
        <v>102</v>
      </c>
      <c r="D100" s="61"/>
      <c r="E100" s="61"/>
      <c r="F100" s="61"/>
      <c r="G100" s="61"/>
      <c r="H100" s="61"/>
      <c r="I100" s="61"/>
      <c r="J100" s="61"/>
      <c r="K100" s="61"/>
      <c r="L100" s="31"/>
      <c r="M100" s="31"/>
      <c r="N100" s="31"/>
      <c r="O100" s="60" t="s">
        <v>101</v>
      </c>
      <c r="P100" s="61"/>
      <c r="Q100" s="56" t="s">
        <v>109</v>
      </c>
      <c r="R100" s="57"/>
      <c r="S100" s="57"/>
      <c r="T100" s="57"/>
      <c r="U100" s="57"/>
      <c r="V100" s="57"/>
      <c r="W100" s="57"/>
      <c r="X100" s="62"/>
      <c r="Y100" s="63"/>
      <c r="Z100" s="63"/>
      <c r="AA100" s="51">
        <v>300000000</v>
      </c>
    </row>
    <row r="101" spans="3:27" s="40" customFormat="1" ht="29" customHeight="1" x14ac:dyDescent="0.35">
      <c r="C101" s="64" t="s">
        <v>66</v>
      </c>
      <c r="D101" s="65"/>
      <c r="E101" s="65"/>
      <c r="F101" s="65"/>
      <c r="G101" s="65"/>
      <c r="H101" s="65"/>
      <c r="I101" s="65"/>
      <c r="J101" s="65"/>
      <c r="K101" s="65"/>
      <c r="L101" s="27">
        <v>2240</v>
      </c>
      <c r="M101" s="27">
        <v>1320</v>
      </c>
      <c r="N101" s="27"/>
      <c r="O101" s="64" t="s">
        <v>68</v>
      </c>
      <c r="P101" s="65"/>
      <c r="Q101" s="66"/>
      <c r="R101" s="67"/>
      <c r="S101" s="67"/>
      <c r="T101" s="67"/>
      <c r="U101" s="67"/>
      <c r="V101" s="67"/>
      <c r="W101" s="67"/>
      <c r="X101" s="68"/>
      <c r="Y101" s="63"/>
      <c r="Z101" s="63"/>
      <c r="AA101" s="44">
        <f>SUM(AA103)</f>
        <v>40918647</v>
      </c>
    </row>
    <row r="102" spans="3:27" s="40" customFormat="1" ht="24" customHeight="1" x14ac:dyDescent="0.35">
      <c r="C102" s="69" t="s">
        <v>77</v>
      </c>
      <c r="D102" s="65"/>
      <c r="E102" s="65"/>
      <c r="F102" s="65"/>
      <c r="G102" s="65"/>
      <c r="H102" s="65"/>
      <c r="I102" s="65"/>
      <c r="J102" s="65"/>
      <c r="K102" s="65"/>
      <c r="L102" s="29"/>
      <c r="M102" s="29"/>
      <c r="N102" s="29"/>
      <c r="O102" s="69"/>
      <c r="P102" s="65"/>
      <c r="Q102" s="70"/>
      <c r="R102" s="67"/>
      <c r="S102" s="67"/>
      <c r="T102" s="67"/>
      <c r="U102" s="67"/>
      <c r="V102" s="67"/>
      <c r="W102" s="67"/>
      <c r="X102" s="71"/>
      <c r="Y102" s="63"/>
      <c r="Z102" s="63"/>
      <c r="AA102" s="43"/>
    </row>
    <row r="103" spans="3:27" s="40" customFormat="1" ht="38" customHeight="1" x14ac:dyDescent="0.35">
      <c r="C103" s="60" t="s">
        <v>78</v>
      </c>
      <c r="D103" s="61"/>
      <c r="E103" s="61"/>
      <c r="F103" s="61"/>
      <c r="G103" s="61"/>
      <c r="H103" s="61"/>
      <c r="I103" s="61"/>
      <c r="J103" s="61"/>
      <c r="K103" s="61"/>
      <c r="L103" s="31"/>
      <c r="M103" s="31"/>
      <c r="N103" s="31"/>
      <c r="O103" s="60" t="s">
        <v>104</v>
      </c>
      <c r="P103" s="61"/>
      <c r="Q103" s="56" t="s">
        <v>109</v>
      </c>
      <c r="R103" s="57"/>
      <c r="S103" s="57"/>
      <c r="T103" s="57"/>
      <c r="U103" s="57"/>
      <c r="V103" s="57"/>
      <c r="W103" s="57"/>
      <c r="X103" s="62"/>
      <c r="Y103" s="63"/>
      <c r="Z103" s="63"/>
      <c r="AA103" s="51">
        <v>40918647</v>
      </c>
    </row>
    <row r="104" spans="3:27" ht="24" customHeight="1" x14ac:dyDescent="0.35">
      <c r="C104" s="87" t="s">
        <v>38</v>
      </c>
      <c r="D104" s="61"/>
      <c r="E104" s="61"/>
      <c r="F104" s="61"/>
      <c r="G104" s="61"/>
      <c r="H104" s="61"/>
      <c r="I104" s="61"/>
      <c r="J104" s="61"/>
      <c r="K104" s="61"/>
      <c r="L104" s="11" t="s">
        <v>17</v>
      </c>
      <c r="M104" s="11" t="s">
        <v>17</v>
      </c>
      <c r="N104" s="11" t="s">
        <v>17</v>
      </c>
      <c r="O104" s="87" t="s">
        <v>17</v>
      </c>
      <c r="P104" s="61"/>
      <c r="Q104" s="92" t="s">
        <v>17</v>
      </c>
      <c r="R104" s="75"/>
      <c r="S104" s="75"/>
      <c r="T104" s="75"/>
      <c r="U104" s="75"/>
      <c r="V104" s="75"/>
      <c r="W104" s="75"/>
      <c r="X104" s="94">
        <f>AA105</f>
        <v>100000000</v>
      </c>
      <c r="Y104" s="94"/>
      <c r="Z104" s="94"/>
      <c r="AA104" s="12" t="s">
        <v>17</v>
      </c>
    </row>
    <row r="105" spans="3:27" s="14" customFormat="1" x14ac:dyDescent="0.35">
      <c r="C105" s="88" t="s">
        <v>42</v>
      </c>
      <c r="D105" s="65"/>
      <c r="E105" s="65"/>
      <c r="F105" s="65"/>
      <c r="G105" s="65"/>
      <c r="H105" s="65"/>
      <c r="I105" s="65"/>
      <c r="J105" s="65"/>
      <c r="K105" s="65"/>
      <c r="L105" s="13"/>
      <c r="M105" s="13"/>
      <c r="N105" s="13"/>
      <c r="O105" s="88" t="s">
        <v>43</v>
      </c>
      <c r="P105" s="65"/>
      <c r="Q105" s="89"/>
      <c r="R105" s="67"/>
      <c r="S105" s="67"/>
      <c r="T105" s="67"/>
      <c r="U105" s="67"/>
      <c r="V105" s="67"/>
      <c r="W105" s="67"/>
      <c r="X105" s="90"/>
      <c r="Y105" s="63"/>
      <c r="Z105" s="63"/>
      <c r="AA105" s="45">
        <f>AA106+AA109+AA112</f>
        <v>100000000</v>
      </c>
    </row>
    <row r="106" spans="3:27" s="17" customFormat="1" ht="26.5" customHeight="1" x14ac:dyDescent="0.35">
      <c r="C106" s="59" t="s">
        <v>50</v>
      </c>
      <c r="D106" s="53"/>
      <c r="E106" s="53"/>
      <c r="F106" s="53"/>
      <c r="G106" s="53"/>
      <c r="H106" s="53"/>
      <c r="I106" s="53"/>
      <c r="J106" s="53"/>
      <c r="K106" s="53"/>
      <c r="L106" s="15">
        <v>1111</v>
      </c>
      <c r="M106" s="15">
        <v>1320</v>
      </c>
      <c r="N106" s="15"/>
      <c r="O106" s="59" t="s">
        <v>51</v>
      </c>
      <c r="P106" s="53"/>
      <c r="Q106" s="59" t="s">
        <v>17</v>
      </c>
      <c r="R106" s="53"/>
      <c r="S106" s="53"/>
      <c r="T106" s="53"/>
      <c r="U106" s="53"/>
      <c r="V106" s="53"/>
      <c r="W106" s="53"/>
      <c r="X106" s="59" t="s">
        <v>17</v>
      </c>
      <c r="Y106" s="53"/>
      <c r="Z106" s="53"/>
      <c r="AA106" s="16">
        <f>SUM(AA108)</f>
        <v>30000000</v>
      </c>
    </row>
    <row r="107" spans="3:27" s="17" customFormat="1" x14ac:dyDescent="0.35">
      <c r="C107" s="52" t="s">
        <v>30</v>
      </c>
      <c r="D107" s="53"/>
      <c r="E107" s="53"/>
      <c r="F107" s="53"/>
      <c r="G107" s="53"/>
      <c r="H107" s="53"/>
      <c r="I107" s="53"/>
      <c r="J107" s="53"/>
      <c r="K107" s="53"/>
      <c r="L107" s="18" t="s">
        <v>17</v>
      </c>
      <c r="M107" s="18" t="s">
        <v>17</v>
      </c>
      <c r="N107" s="18" t="s">
        <v>17</v>
      </c>
      <c r="O107" s="52" t="s">
        <v>17</v>
      </c>
      <c r="P107" s="53"/>
      <c r="Q107" s="52" t="s">
        <v>17</v>
      </c>
      <c r="R107" s="53"/>
      <c r="S107" s="53"/>
      <c r="T107" s="53"/>
      <c r="U107" s="53"/>
      <c r="V107" s="53"/>
      <c r="W107" s="53"/>
      <c r="X107" s="52" t="s">
        <v>17</v>
      </c>
      <c r="Y107" s="53"/>
      <c r="Z107" s="53"/>
      <c r="AA107" s="19" t="s">
        <v>17</v>
      </c>
    </row>
    <row r="108" spans="3:27" s="17" customFormat="1" ht="45" customHeight="1" x14ac:dyDescent="0.35">
      <c r="C108" s="58"/>
      <c r="D108" s="53"/>
      <c r="E108" s="53"/>
      <c r="F108" s="53"/>
      <c r="G108" s="53"/>
      <c r="H108" s="53"/>
      <c r="I108" s="53"/>
      <c r="J108" s="53"/>
      <c r="K108" s="53"/>
      <c r="L108" s="20" t="s">
        <v>17</v>
      </c>
      <c r="M108" s="20" t="s">
        <v>17</v>
      </c>
      <c r="N108" s="20" t="s">
        <v>17</v>
      </c>
      <c r="O108" s="58" t="s">
        <v>48</v>
      </c>
      <c r="P108" s="53"/>
      <c r="Q108" s="56" t="s">
        <v>109</v>
      </c>
      <c r="R108" s="57"/>
      <c r="S108" s="57"/>
      <c r="T108" s="57"/>
      <c r="U108" s="57"/>
      <c r="V108" s="57"/>
      <c r="W108" s="57"/>
      <c r="X108" s="58" t="s">
        <v>17</v>
      </c>
      <c r="Y108" s="53"/>
      <c r="Z108" s="53"/>
      <c r="AA108" s="50">
        <v>30000000</v>
      </c>
    </row>
    <row r="109" spans="3:27" s="34" customFormat="1" ht="22" customHeight="1" x14ac:dyDescent="0.35">
      <c r="C109" s="59" t="s">
        <v>55</v>
      </c>
      <c r="D109" s="53"/>
      <c r="E109" s="53"/>
      <c r="F109" s="53"/>
      <c r="G109" s="53"/>
      <c r="H109" s="53"/>
      <c r="I109" s="53"/>
      <c r="J109" s="53"/>
      <c r="K109" s="53"/>
      <c r="L109" s="15">
        <v>1111</v>
      </c>
      <c r="M109" s="15">
        <v>1320</v>
      </c>
      <c r="N109" s="15"/>
      <c r="O109" s="59" t="s">
        <v>106</v>
      </c>
      <c r="P109" s="53"/>
      <c r="Q109" s="59" t="s">
        <v>17</v>
      </c>
      <c r="R109" s="53"/>
      <c r="S109" s="53"/>
      <c r="T109" s="53"/>
      <c r="U109" s="53"/>
      <c r="V109" s="53"/>
      <c r="W109" s="53"/>
      <c r="X109" s="59" t="s">
        <v>17</v>
      </c>
      <c r="Y109" s="53"/>
      <c r="Z109" s="53"/>
      <c r="AA109" s="16">
        <f>SUM(AA111)</f>
        <v>20000000</v>
      </c>
    </row>
    <row r="110" spans="3:27" s="34" customFormat="1" x14ac:dyDescent="0.35">
      <c r="C110" s="52" t="s">
        <v>30</v>
      </c>
      <c r="D110" s="53"/>
      <c r="E110" s="53"/>
      <c r="F110" s="53"/>
      <c r="G110" s="53"/>
      <c r="H110" s="53"/>
      <c r="I110" s="53"/>
      <c r="J110" s="53"/>
      <c r="K110" s="53"/>
      <c r="L110" s="18" t="s">
        <v>17</v>
      </c>
      <c r="M110" s="18" t="s">
        <v>17</v>
      </c>
      <c r="N110" s="18" t="s">
        <v>17</v>
      </c>
      <c r="O110" s="52" t="s">
        <v>17</v>
      </c>
      <c r="P110" s="53"/>
      <c r="Q110" s="52" t="s">
        <v>17</v>
      </c>
      <c r="R110" s="53"/>
      <c r="S110" s="53"/>
      <c r="T110" s="53"/>
      <c r="U110" s="53"/>
      <c r="V110" s="53"/>
      <c r="W110" s="53"/>
      <c r="X110" s="52" t="s">
        <v>17</v>
      </c>
      <c r="Y110" s="53"/>
      <c r="Z110" s="53"/>
      <c r="AA110" s="19" t="s">
        <v>17</v>
      </c>
    </row>
    <row r="111" spans="3:27" s="34" customFormat="1" ht="50.5" customHeight="1" x14ac:dyDescent="0.35">
      <c r="C111" s="58"/>
      <c r="D111" s="53"/>
      <c r="E111" s="53"/>
      <c r="F111" s="53"/>
      <c r="G111" s="53"/>
      <c r="H111" s="53"/>
      <c r="I111" s="53"/>
      <c r="J111" s="53"/>
      <c r="K111" s="53"/>
      <c r="L111" s="20" t="s">
        <v>17</v>
      </c>
      <c r="M111" s="20" t="s">
        <v>17</v>
      </c>
      <c r="N111" s="20" t="s">
        <v>17</v>
      </c>
      <c r="O111" s="58" t="s">
        <v>48</v>
      </c>
      <c r="P111" s="53"/>
      <c r="Q111" s="56" t="s">
        <v>109</v>
      </c>
      <c r="R111" s="57"/>
      <c r="S111" s="57"/>
      <c r="T111" s="57"/>
      <c r="U111" s="57"/>
      <c r="V111" s="57"/>
      <c r="W111" s="57"/>
      <c r="X111" s="58" t="s">
        <v>17</v>
      </c>
      <c r="Y111" s="53"/>
      <c r="Z111" s="53"/>
      <c r="AA111" s="50">
        <v>20000000</v>
      </c>
    </row>
    <row r="112" spans="3:27" s="38" customFormat="1" ht="25" customHeight="1" x14ac:dyDescent="0.35">
      <c r="C112" s="59" t="s">
        <v>57</v>
      </c>
      <c r="D112" s="53"/>
      <c r="E112" s="53"/>
      <c r="F112" s="53"/>
      <c r="G112" s="53"/>
      <c r="H112" s="53"/>
      <c r="I112" s="53"/>
      <c r="J112" s="53"/>
      <c r="K112" s="53"/>
      <c r="L112" s="15">
        <v>1111</v>
      </c>
      <c r="M112" s="15">
        <v>1320</v>
      </c>
      <c r="N112" s="15"/>
      <c r="O112" s="59" t="s">
        <v>107</v>
      </c>
      <c r="P112" s="53"/>
      <c r="Q112" s="59" t="s">
        <v>17</v>
      </c>
      <c r="R112" s="53"/>
      <c r="S112" s="53"/>
      <c r="T112" s="53"/>
      <c r="U112" s="53"/>
      <c r="V112" s="53"/>
      <c r="W112" s="53"/>
      <c r="X112" s="59" t="s">
        <v>17</v>
      </c>
      <c r="Y112" s="53"/>
      <c r="Z112" s="53"/>
      <c r="AA112" s="16">
        <f>SUM(AA114)</f>
        <v>50000000</v>
      </c>
    </row>
    <row r="113" spans="3:27" s="38" customFormat="1" ht="17.5" customHeight="1" x14ac:dyDescent="0.35">
      <c r="C113" s="52" t="s">
        <v>30</v>
      </c>
      <c r="D113" s="53"/>
      <c r="E113" s="53"/>
      <c r="F113" s="53"/>
      <c r="G113" s="53"/>
      <c r="H113" s="53"/>
      <c r="I113" s="53"/>
      <c r="J113" s="53"/>
      <c r="K113" s="53"/>
      <c r="L113" s="18" t="s">
        <v>17</v>
      </c>
      <c r="M113" s="18" t="s">
        <v>17</v>
      </c>
      <c r="N113" s="18" t="s">
        <v>17</v>
      </c>
      <c r="O113" s="52" t="s">
        <v>17</v>
      </c>
      <c r="P113" s="53"/>
      <c r="Q113" s="52" t="s">
        <v>17</v>
      </c>
      <c r="R113" s="53"/>
      <c r="S113" s="53"/>
      <c r="T113" s="53"/>
      <c r="U113" s="53"/>
      <c r="V113" s="53"/>
      <c r="W113" s="53"/>
      <c r="X113" s="52" t="s">
        <v>17</v>
      </c>
      <c r="Y113" s="53"/>
      <c r="Z113" s="53"/>
      <c r="AA113" s="19" t="s">
        <v>17</v>
      </c>
    </row>
    <row r="114" spans="3:27" s="38" customFormat="1" ht="50.5" customHeight="1" x14ac:dyDescent="0.35">
      <c r="C114" s="58"/>
      <c r="D114" s="53"/>
      <c r="E114" s="53"/>
      <c r="F114" s="53"/>
      <c r="G114" s="53"/>
      <c r="H114" s="53"/>
      <c r="I114" s="53"/>
      <c r="J114" s="53"/>
      <c r="K114" s="53"/>
      <c r="L114" s="20" t="s">
        <v>17</v>
      </c>
      <c r="M114" s="20" t="s">
        <v>17</v>
      </c>
      <c r="N114" s="20" t="s">
        <v>17</v>
      </c>
      <c r="O114" s="58" t="s">
        <v>48</v>
      </c>
      <c r="P114" s="53"/>
      <c r="Q114" s="56" t="s">
        <v>109</v>
      </c>
      <c r="R114" s="57"/>
      <c r="S114" s="57"/>
      <c r="T114" s="57"/>
      <c r="U114" s="57"/>
      <c r="V114" s="57"/>
      <c r="W114" s="57"/>
      <c r="X114" s="58" t="s">
        <v>17</v>
      </c>
      <c r="Y114" s="53"/>
      <c r="Z114" s="53"/>
      <c r="AA114" s="50">
        <v>50000000</v>
      </c>
    </row>
    <row r="115" spans="3:27" ht="40" customHeight="1" x14ac:dyDescent="0.35">
      <c r="C115" s="87" t="s">
        <v>39</v>
      </c>
      <c r="D115" s="61"/>
      <c r="E115" s="61"/>
      <c r="F115" s="61"/>
      <c r="G115" s="61"/>
      <c r="H115" s="61"/>
      <c r="I115" s="61"/>
      <c r="J115" s="61"/>
      <c r="K115" s="61"/>
      <c r="L115" s="11" t="s">
        <v>17</v>
      </c>
      <c r="M115" s="11" t="s">
        <v>17</v>
      </c>
      <c r="N115" s="11" t="s">
        <v>17</v>
      </c>
      <c r="O115" s="87" t="s">
        <v>17</v>
      </c>
      <c r="P115" s="61"/>
      <c r="Q115" s="92" t="s">
        <v>17</v>
      </c>
      <c r="R115" s="75"/>
      <c r="S115" s="75"/>
      <c r="T115" s="75"/>
      <c r="U115" s="75"/>
      <c r="V115" s="75"/>
      <c r="W115" s="75"/>
      <c r="X115" s="93">
        <f>SUM(AA116)</f>
        <v>100000000</v>
      </c>
      <c r="Y115" s="61"/>
      <c r="Z115" s="61"/>
      <c r="AA115" s="12" t="s">
        <v>17</v>
      </c>
    </row>
    <row r="116" spans="3:27" s="14" customFormat="1" x14ac:dyDescent="0.35">
      <c r="C116" s="88" t="s">
        <v>42</v>
      </c>
      <c r="D116" s="65"/>
      <c r="E116" s="65"/>
      <c r="F116" s="65"/>
      <c r="G116" s="65"/>
      <c r="H116" s="65"/>
      <c r="I116" s="65"/>
      <c r="J116" s="65"/>
      <c r="K116" s="65"/>
      <c r="L116" s="13"/>
      <c r="M116" s="13"/>
      <c r="N116" s="13"/>
      <c r="O116" s="88" t="s">
        <v>43</v>
      </c>
      <c r="P116" s="65"/>
      <c r="Q116" s="89"/>
      <c r="R116" s="67"/>
      <c r="S116" s="67"/>
      <c r="T116" s="67"/>
      <c r="U116" s="67"/>
      <c r="V116" s="67"/>
      <c r="W116" s="67"/>
      <c r="X116" s="90"/>
      <c r="Y116" s="63"/>
      <c r="Z116" s="63"/>
      <c r="AA116" s="45">
        <f>AA117+AA120+AA123+AA126</f>
        <v>100000000</v>
      </c>
    </row>
    <row r="117" spans="3:27" s="17" customFormat="1" ht="34.5" customHeight="1" x14ac:dyDescent="0.35">
      <c r="C117" s="59" t="s">
        <v>47</v>
      </c>
      <c r="D117" s="53"/>
      <c r="E117" s="53"/>
      <c r="F117" s="53"/>
      <c r="G117" s="53"/>
      <c r="H117" s="53"/>
      <c r="I117" s="53"/>
      <c r="J117" s="53"/>
      <c r="K117" s="53"/>
      <c r="L117" s="15">
        <v>1111</v>
      </c>
      <c r="M117" s="15">
        <v>1320</v>
      </c>
      <c r="N117" s="15"/>
      <c r="O117" s="59" t="s">
        <v>52</v>
      </c>
      <c r="P117" s="53"/>
      <c r="Q117" s="59" t="s">
        <v>17</v>
      </c>
      <c r="R117" s="53"/>
      <c r="S117" s="53"/>
      <c r="T117" s="53"/>
      <c r="U117" s="53"/>
      <c r="V117" s="53"/>
      <c r="W117" s="53"/>
      <c r="X117" s="59" t="s">
        <v>17</v>
      </c>
      <c r="Y117" s="53"/>
      <c r="Z117" s="53"/>
      <c r="AA117" s="46">
        <f>AA119</f>
        <v>25000000</v>
      </c>
    </row>
    <row r="118" spans="3:27" s="17" customFormat="1" ht="14.5" customHeight="1" x14ac:dyDescent="0.35">
      <c r="C118" s="52" t="s">
        <v>30</v>
      </c>
      <c r="D118" s="53"/>
      <c r="E118" s="53"/>
      <c r="F118" s="53"/>
      <c r="G118" s="53"/>
      <c r="H118" s="53"/>
      <c r="I118" s="53"/>
      <c r="J118" s="53"/>
      <c r="K118" s="53"/>
      <c r="L118" s="18" t="s">
        <v>17</v>
      </c>
      <c r="M118" s="18" t="s">
        <v>17</v>
      </c>
      <c r="N118" s="18" t="s">
        <v>17</v>
      </c>
      <c r="O118" s="52" t="s">
        <v>17</v>
      </c>
      <c r="P118" s="53"/>
      <c r="Q118" s="52" t="s">
        <v>17</v>
      </c>
      <c r="R118" s="53"/>
      <c r="S118" s="53"/>
      <c r="T118" s="53"/>
      <c r="U118" s="53"/>
      <c r="V118" s="53"/>
      <c r="W118" s="53"/>
      <c r="X118" s="52" t="s">
        <v>17</v>
      </c>
      <c r="Y118" s="53"/>
      <c r="Z118" s="53"/>
      <c r="AA118" s="19" t="s">
        <v>17</v>
      </c>
    </row>
    <row r="119" spans="3:27" s="17" customFormat="1" ht="45" customHeight="1" x14ac:dyDescent="0.35">
      <c r="C119" s="58"/>
      <c r="D119" s="53"/>
      <c r="E119" s="53"/>
      <c r="F119" s="53"/>
      <c r="G119" s="53"/>
      <c r="H119" s="53"/>
      <c r="I119" s="53"/>
      <c r="J119" s="53"/>
      <c r="K119" s="53"/>
      <c r="L119" s="20" t="s">
        <v>17</v>
      </c>
      <c r="M119" s="20" t="s">
        <v>17</v>
      </c>
      <c r="N119" s="20" t="s">
        <v>17</v>
      </c>
      <c r="O119" s="58" t="s">
        <v>48</v>
      </c>
      <c r="P119" s="53"/>
      <c r="Q119" s="56" t="s">
        <v>109</v>
      </c>
      <c r="R119" s="57"/>
      <c r="S119" s="57"/>
      <c r="T119" s="57"/>
      <c r="U119" s="57"/>
      <c r="V119" s="57"/>
      <c r="W119" s="57"/>
      <c r="X119" s="58" t="s">
        <v>17</v>
      </c>
      <c r="Y119" s="53"/>
      <c r="Z119" s="53"/>
      <c r="AA119" s="50">
        <v>25000000</v>
      </c>
    </row>
    <row r="120" spans="3:27" s="17" customFormat="1" ht="21" customHeight="1" x14ac:dyDescent="0.35">
      <c r="C120" s="59" t="s">
        <v>53</v>
      </c>
      <c r="D120" s="53"/>
      <c r="E120" s="53"/>
      <c r="F120" s="53"/>
      <c r="G120" s="53"/>
      <c r="H120" s="53"/>
      <c r="I120" s="53"/>
      <c r="J120" s="53"/>
      <c r="K120" s="53"/>
      <c r="L120" s="15">
        <v>1111</v>
      </c>
      <c r="M120" s="15">
        <v>1320</v>
      </c>
      <c r="N120" s="15"/>
      <c r="O120" s="59" t="s">
        <v>54</v>
      </c>
      <c r="P120" s="53"/>
      <c r="Q120" s="59" t="s">
        <v>17</v>
      </c>
      <c r="R120" s="53"/>
      <c r="S120" s="53"/>
      <c r="T120" s="53"/>
      <c r="U120" s="53"/>
      <c r="V120" s="53"/>
      <c r="W120" s="53"/>
      <c r="X120" s="59" t="s">
        <v>17</v>
      </c>
      <c r="Y120" s="53"/>
      <c r="Z120" s="53"/>
      <c r="AA120" s="46">
        <f>SUM(AA122)</f>
        <v>10000000</v>
      </c>
    </row>
    <row r="121" spans="3:27" s="17" customFormat="1" ht="14.5" customHeight="1" x14ac:dyDescent="0.35">
      <c r="C121" s="52" t="s">
        <v>30</v>
      </c>
      <c r="D121" s="53"/>
      <c r="E121" s="53"/>
      <c r="F121" s="53"/>
      <c r="G121" s="53"/>
      <c r="H121" s="53"/>
      <c r="I121" s="53"/>
      <c r="J121" s="53"/>
      <c r="K121" s="53"/>
      <c r="L121" s="18" t="s">
        <v>17</v>
      </c>
      <c r="M121" s="18" t="s">
        <v>17</v>
      </c>
      <c r="N121" s="18" t="s">
        <v>17</v>
      </c>
      <c r="O121" s="52" t="s">
        <v>17</v>
      </c>
      <c r="P121" s="53"/>
      <c r="Q121" s="52" t="s">
        <v>17</v>
      </c>
      <c r="R121" s="53"/>
      <c r="S121" s="53"/>
      <c r="T121" s="53"/>
      <c r="U121" s="53"/>
      <c r="V121" s="53"/>
      <c r="W121" s="53"/>
      <c r="X121" s="52" t="s">
        <v>17</v>
      </c>
      <c r="Y121" s="53"/>
      <c r="Z121" s="53"/>
      <c r="AA121" s="19" t="s">
        <v>17</v>
      </c>
    </row>
    <row r="122" spans="3:27" s="17" customFormat="1" ht="44.5" customHeight="1" x14ac:dyDescent="0.35">
      <c r="C122" s="58"/>
      <c r="D122" s="53"/>
      <c r="E122" s="53"/>
      <c r="F122" s="53"/>
      <c r="G122" s="53"/>
      <c r="H122" s="53"/>
      <c r="I122" s="53"/>
      <c r="J122" s="53"/>
      <c r="K122" s="53"/>
      <c r="L122" s="20" t="s">
        <v>17</v>
      </c>
      <c r="M122" s="20" t="s">
        <v>17</v>
      </c>
      <c r="N122" s="20" t="s">
        <v>17</v>
      </c>
      <c r="O122" s="58" t="s">
        <v>48</v>
      </c>
      <c r="P122" s="53"/>
      <c r="Q122" s="56" t="s">
        <v>109</v>
      </c>
      <c r="R122" s="57"/>
      <c r="S122" s="57"/>
      <c r="T122" s="57"/>
      <c r="U122" s="57"/>
      <c r="V122" s="57"/>
      <c r="W122" s="57"/>
      <c r="X122" s="58" t="s">
        <v>17</v>
      </c>
      <c r="Y122" s="53"/>
      <c r="Z122" s="53"/>
      <c r="AA122" s="50">
        <v>10000000</v>
      </c>
    </row>
    <row r="123" spans="3:27" s="38" customFormat="1" ht="31.5" customHeight="1" x14ac:dyDescent="0.35">
      <c r="C123" s="59" t="s">
        <v>80</v>
      </c>
      <c r="D123" s="53"/>
      <c r="E123" s="53"/>
      <c r="F123" s="53"/>
      <c r="G123" s="53"/>
      <c r="H123" s="53"/>
      <c r="I123" s="53"/>
      <c r="J123" s="53"/>
      <c r="K123" s="53"/>
      <c r="L123" s="15">
        <v>1111</v>
      </c>
      <c r="M123" s="15">
        <v>1320</v>
      </c>
      <c r="N123" s="15"/>
      <c r="O123" s="59" t="s">
        <v>81</v>
      </c>
      <c r="P123" s="53"/>
      <c r="Q123" s="59" t="s">
        <v>17</v>
      </c>
      <c r="R123" s="53"/>
      <c r="S123" s="53"/>
      <c r="T123" s="53"/>
      <c r="U123" s="53"/>
      <c r="V123" s="53"/>
      <c r="W123" s="53"/>
      <c r="X123" s="59" t="s">
        <v>17</v>
      </c>
      <c r="Y123" s="53"/>
      <c r="Z123" s="53"/>
      <c r="AA123" s="46">
        <f>SUM(AA125)</f>
        <v>1000000</v>
      </c>
    </row>
    <row r="124" spans="3:27" s="38" customFormat="1" ht="17.5" customHeight="1" x14ac:dyDescent="0.35">
      <c r="C124" s="52" t="s">
        <v>30</v>
      </c>
      <c r="D124" s="53"/>
      <c r="E124" s="53"/>
      <c r="F124" s="53"/>
      <c r="G124" s="53"/>
      <c r="H124" s="53"/>
      <c r="I124" s="53"/>
      <c r="J124" s="53"/>
      <c r="K124" s="53"/>
      <c r="L124" s="18" t="s">
        <v>17</v>
      </c>
      <c r="M124" s="18" t="s">
        <v>17</v>
      </c>
      <c r="N124" s="18" t="s">
        <v>17</v>
      </c>
      <c r="O124" s="52" t="s">
        <v>17</v>
      </c>
      <c r="P124" s="53"/>
      <c r="Q124" s="52" t="s">
        <v>17</v>
      </c>
      <c r="R124" s="53"/>
      <c r="S124" s="53"/>
      <c r="T124" s="53"/>
      <c r="U124" s="53"/>
      <c r="V124" s="53"/>
      <c r="W124" s="53"/>
      <c r="X124" s="52" t="s">
        <v>17</v>
      </c>
      <c r="Y124" s="53"/>
      <c r="Z124" s="53"/>
      <c r="AA124" s="19" t="s">
        <v>17</v>
      </c>
    </row>
    <row r="125" spans="3:27" s="38" customFormat="1" ht="48.5" customHeight="1" x14ac:dyDescent="0.35">
      <c r="C125" s="58"/>
      <c r="D125" s="53"/>
      <c r="E125" s="53"/>
      <c r="F125" s="53"/>
      <c r="G125" s="53"/>
      <c r="H125" s="53"/>
      <c r="I125" s="53"/>
      <c r="J125" s="53"/>
      <c r="K125" s="53"/>
      <c r="L125" s="20" t="s">
        <v>17</v>
      </c>
      <c r="M125" s="20" t="s">
        <v>17</v>
      </c>
      <c r="N125" s="20" t="s">
        <v>17</v>
      </c>
      <c r="O125" s="58" t="s">
        <v>48</v>
      </c>
      <c r="P125" s="53"/>
      <c r="Q125" s="56" t="s">
        <v>109</v>
      </c>
      <c r="R125" s="57"/>
      <c r="S125" s="57"/>
      <c r="T125" s="57"/>
      <c r="U125" s="57"/>
      <c r="V125" s="57"/>
      <c r="W125" s="57"/>
      <c r="X125" s="58" t="s">
        <v>17</v>
      </c>
      <c r="Y125" s="53"/>
      <c r="Z125" s="53"/>
      <c r="AA125" s="50">
        <v>1000000</v>
      </c>
    </row>
    <row r="126" spans="3:27" s="38" customFormat="1" ht="25.5" customHeight="1" x14ac:dyDescent="0.35">
      <c r="C126" s="59" t="s">
        <v>49</v>
      </c>
      <c r="D126" s="53"/>
      <c r="E126" s="53"/>
      <c r="F126" s="53"/>
      <c r="G126" s="53"/>
      <c r="H126" s="53"/>
      <c r="I126" s="53"/>
      <c r="J126" s="53"/>
      <c r="K126" s="53"/>
      <c r="L126" s="15">
        <v>1111</v>
      </c>
      <c r="M126" s="15">
        <v>1320</v>
      </c>
      <c r="N126" s="15"/>
      <c r="O126" s="59" t="s">
        <v>112</v>
      </c>
      <c r="P126" s="53"/>
      <c r="Q126" s="59" t="s">
        <v>17</v>
      </c>
      <c r="R126" s="53"/>
      <c r="S126" s="53"/>
      <c r="T126" s="53"/>
      <c r="U126" s="53"/>
      <c r="V126" s="53"/>
      <c r="W126" s="53"/>
      <c r="X126" s="59" t="s">
        <v>17</v>
      </c>
      <c r="Y126" s="53"/>
      <c r="Z126" s="53"/>
      <c r="AA126" s="16">
        <f>SUM(AA128)</f>
        <v>64000000</v>
      </c>
    </row>
    <row r="127" spans="3:27" s="38" customFormat="1" ht="19.5" customHeight="1" x14ac:dyDescent="0.35">
      <c r="C127" s="52" t="s">
        <v>30</v>
      </c>
      <c r="D127" s="53"/>
      <c r="E127" s="53"/>
      <c r="F127" s="53"/>
      <c r="G127" s="53"/>
      <c r="H127" s="53"/>
      <c r="I127" s="53"/>
      <c r="J127" s="53"/>
      <c r="K127" s="53"/>
      <c r="L127" s="18" t="s">
        <v>17</v>
      </c>
      <c r="M127" s="18" t="s">
        <v>17</v>
      </c>
      <c r="N127" s="18" t="s">
        <v>17</v>
      </c>
      <c r="O127" s="52" t="s">
        <v>17</v>
      </c>
      <c r="P127" s="53"/>
      <c r="Q127" s="52" t="s">
        <v>17</v>
      </c>
      <c r="R127" s="53"/>
      <c r="S127" s="53"/>
      <c r="T127" s="53"/>
      <c r="U127" s="53"/>
      <c r="V127" s="53"/>
      <c r="W127" s="53"/>
      <c r="X127" s="52" t="s">
        <v>17</v>
      </c>
      <c r="Y127" s="53"/>
      <c r="Z127" s="53"/>
      <c r="AA127" s="19" t="s">
        <v>17</v>
      </c>
    </row>
    <row r="128" spans="3:27" s="38" customFormat="1" ht="42.5" customHeight="1" x14ac:dyDescent="0.35">
      <c r="C128" s="54"/>
      <c r="D128" s="55"/>
      <c r="E128" s="55"/>
      <c r="F128" s="55"/>
      <c r="G128" s="55"/>
      <c r="H128" s="55"/>
      <c r="I128" s="55"/>
      <c r="J128" s="55"/>
      <c r="K128" s="55"/>
      <c r="L128" s="47" t="s">
        <v>17</v>
      </c>
      <c r="M128" s="47" t="s">
        <v>17</v>
      </c>
      <c r="N128" s="47" t="s">
        <v>17</v>
      </c>
      <c r="O128" s="54" t="s">
        <v>48</v>
      </c>
      <c r="P128" s="55"/>
      <c r="Q128" s="56" t="s">
        <v>109</v>
      </c>
      <c r="R128" s="57"/>
      <c r="S128" s="57"/>
      <c r="T128" s="57"/>
      <c r="U128" s="57"/>
      <c r="V128" s="57"/>
      <c r="W128" s="57"/>
      <c r="X128" s="54" t="s">
        <v>17</v>
      </c>
      <c r="Y128" s="55"/>
      <c r="Z128" s="55"/>
      <c r="AA128" s="50">
        <v>64000000</v>
      </c>
    </row>
    <row r="129" spans="3:27" x14ac:dyDescent="0.35">
      <c r="C129" s="85" t="s">
        <v>17</v>
      </c>
      <c r="D129" s="61"/>
      <c r="E129" s="61"/>
      <c r="F129" s="61"/>
      <c r="G129" s="61"/>
      <c r="H129" s="61"/>
      <c r="I129" s="61"/>
      <c r="J129" s="61"/>
      <c r="K129" s="61"/>
      <c r="L129" s="32" t="s">
        <v>17</v>
      </c>
      <c r="M129" s="32" t="s">
        <v>17</v>
      </c>
      <c r="N129" s="32" t="s">
        <v>17</v>
      </c>
      <c r="O129" s="85" t="s">
        <v>17</v>
      </c>
      <c r="P129" s="61"/>
      <c r="Q129" s="86" t="s">
        <v>17</v>
      </c>
      <c r="R129" s="75"/>
      <c r="S129" s="75"/>
      <c r="T129" s="75"/>
      <c r="U129" s="75"/>
      <c r="V129" s="75"/>
      <c r="W129" s="75"/>
      <c r="X129" s="85" t="s">
        <v>17</v>
      </c>
      <c r="Y129" s="61"/>
      <c r="Z129" s="61"/>
      <c r="AA129" s="22" t="s">
        <v>17</v>
      </c>
    </row>
    <row r="130" spans="3:27" ht="6" customHeight="1" x14ac:dyDescent="0.35"/>
    <row r="131" spans="3:27" ht="20.25" customHeight="1" x14ac:dyDescent="0.35">
      <c r="Q131" s="81" t="s">
        <v>41</v>
      </c>
      <c r="R131" s="82"/>
      <c r="S131" s="82"/>
      <c r="T131" s="82"/>
      <c r="U131" s="82"/>
      <c r="V131" s="82"/>
      <c r="W131" s="82"/>
      <c r="X131" s="83">
        <f>SUM(X32:Z129)</f>
        <v>2562738982</v>
      </c>
      <c r="Y131" s="84"/>
      <c r="Z131" s="84"/>
    </row>
    <row r="132" spans="3:27" ht="20.25" customHeight="1" x14ac:dyDescent="0.35">
      <c r="Q132" s="33"/>
      <c r="R132" s="2"/>
      <c r="S132" s="2"/>
      <c r="T132" s="2"/>
      <c r="U132" s="2"/>
      <c r="V132" s="2"/>
      <c r="W132" s="42"/>
      <c r="X132" s="39"/>
      <c r="Y132" s="42"/>
      <c r="Z132" s="39"/>
      <c r="AA132" s="42"/>
    </row>
    <row r="133" spans="3:27" ht="0" hidden="1" customHeight="1" x14ac:dyDescent="0.35"/>
    <row r="134" spans="3:27" x14ac:dyDescent="0.35">
      <c r="X134" s="80"/>
      <c r="Y134" s="80"/>
      <c r="Z134" s="80"/>
      <c r="AA134" s="80"/>
    </row>
  </sheetData>
  <mergeCells count="427">
    <mergeCell ref="Q41:W41"/>
    <mergeCell ref="X41:Z41"/>
    <mergeCell ref="O34:P34"/>
    <mergeCell ref="O46:P46"/>
    <mergeCell ref="Q46:W46"/>
    <mergeCell ref="X46:Z46"/>
    <mergeCell ref="C46:K46"/>
    <mergeCell ref="C84:K84"/>
    <mergeCell ref="O84:P84"/>
    <mergeCell ref="Q84:W84"/>
    <mergeCell ref="X84:Z84"/>
    <mergeCell ref="O48:P48"/>
    <mergeCell ref="Q48:W48"/>
    <mergeCell ref="X48:Z48"/>
    <mergeCell ref="C49:K49"/>
    <mergeCell ref="O49:P49"/>
    <mergeCell ref="Q49:W49"/>
    <mergeCell ref="X49:Z49"/>
    <mergeCell ref="C35:K35"/>
    <mergeCell ref="O35:P35"/>
    <mergeCell ref="Q35:W35"/>
    <mergeCell ref="X35:Z35"/>
    <mergeCell ref="C36:K36"/>
    <mergeCell ref="O36:P36"/>
    <mergeCell ref="B1:D1"/>
    <mergeCell ref="G1:V1"/>
    <mergeCell ref="G3:V3"/>
    <mergeCell ref="B5:C13"/>
    <mergeCell ref="G5:V5"/>
    <mergeCell ref="R7:T7"/>
    <mergeCell ref="V7:X7"/>
    <mergeCell ref="R9:T9"/>
    <mergeCell ref="V9:X9"/>
    <mergeCell ref="T11:X11"/>
    <mergeCell ref="G13:V13"/>
    <mergeCell ref="C21:I21"/>
    <mergeCell ref="K21:O21"/>
    <mergeCell ref="C22:G22"/>
    <mergeCell ref="K22:O22"/>
    <mergeCell ref="C24:G24"/>
    <mergeCell ref="K24:O24"/>
    <mergeCell ref="C16:I16"/>
    <mergeCell ref="K16:O16"/>
    <mergeCell ref="C18:I18"/>
    <mergeCell ref="K18:O18"/>
    <mergeCell ref="C19:I19"/>
    <mergeCell ref="K19:O19"/>
    <mergeCell ref="C33:K33"/>
    <mergeCell ref="O33:P33"/>
    <mergeCell ref="Q33:W33"/>
    <mergeCell ref="X33:Z33"/>
    <mergeCell ref="C34:K34"/>
    <mergeCell ref="Q34:W34"/>
    <mergeCell ref="X34:Z34"/>
    <mergeCell ref="C25:G25"/>
    <mergeCell ref="I25:Y26"/>
    <mergeCell ref="C29:D29"/>
    <mergeCell ref="C31:K31"/>
    <mergeCell ref="O31:P31"/>
    <mergeCell ref="Q31:W31"/>
    <mergeCell ref="X31:Z31"/>
    <mergeCell ref="C32:K32"/>
    <mergeCell ref="O32:P32"/>
    <mergeCell ref="Q32:W32"/>
    <mergeCell ref="X32:Z32"/>
    <mergeCell ref="Q36:W36"/>
    <mergeCell ref="X36:Z36"/>
    <mergeCell ref="O40:P40"/>
    <mergeCell ref="Q40:W40"/>
    <mergeCell ref="X40:Z40"/>
    <mergeCell ref="C42:K42"/>
    <mergeCell ref="O42:P42"/>
    <mergeCell ref="Q42:W42"/>
    <mergeCell ref="X42:Z42"/>
    <mergeCell ref="C41:K41"/>
    <mergeCell ref="O41:P41"/>
    <mergeCell ref="C40:K40"/>
    <mergeCell ref="C37:K37"/>
    <mergeCell ref="O37:P37"/>
    <mergeCell ref="Q37:W37"/>
    <mergeCell ref="X37:Z37"/>
    <mergeCell ref="C38:K38"/>
    <mergeCell ref="O38:P38"/>
    <mergeCell ref="Q38:W38"/>
    <mergeCell ref="X38:Z38"/>
    <mergeCell ref="C39:K39"/>
    <mergeCell ref="O39:P39"/>
    <mergeCell ref="Q39:W39"/>
    <mergeCell ref="X39:Z39"/>
    <mergeCell ref="C59:K59"/>
    <mergeCell ref="O59:P59"/>
    <mergeCell ref="Q59:W59"/>
    <mergeCell ref="X59:Z59"/>
    <mergeCell ref="C56:K56"/>
    <mergeCell ref="O56:P56"/>
    <mergeCell ref="Q56:W56"/>
    <mergeCell ref="X56:Z56"/>
    <mergeCell ref="C54:K54"/>
    <mergeCell ref="O54:P54"/>
    <mergeCell ref="Q54:W54"/>
    <mergeCell ref="X54:Z54"/>
    <mergeCell ref="Q55:W55"/>
    <mergeCell ref="X55:Z55"/>
    <mergeCell ref="O58:P58"/>
    <mergeCell ref="Q58:W58"/>
    <mergeCell ref="X58:Z58"/>
    <mergeCell ref="C83:K83"/>
    <mergeCell ref="O83:P83"/>
    <mergeCell ref="Q83:W83"/>
    <mergeCell ref="X83:Z83"/>
    <mergeCell ref="C91:K91"/>
    <mergeCell ref="O91:P91"/>
    <mergeCell ref="Q91:W91"/>
    <mergeCell ref="X91:Z91"/>
    <mergeCell ref="C81:K81"/>
    <mergeCell ref="O81:P81"/>
    <mergeCell ref="Q81:W81"/>
    <mergeCell ref="C85:K85"/>
    <mergeCell ref="O85:P85"/>
    <mergeCell ref="Q85:W85"/>
    <mergeCell ref="X85:Z85"/>
    <mergeCell ref="X87:Z87"/>
    <mergeCell ref="C88:K88"/>
    <mergeCell ref="O88:P88"/>
    <mergeCell ref="Q88:W88"/>
    <mergeCell ref="X88:Z88"/>
    <mergeCell ref="C89:K89"/>
    <mergeCell ref="O89:P89"/>
    <mergeCell ref="Q89:W89"/>
    <mergeCell ref="X89:Z89"/>
    <mergeCell ref="O69:P69"/>
    <mergeCell ref="Q69:W69"/>
    <mergeCell ref="X69:Z69"/>
    <mergeCell ref="C79:K79"/>
    <mergeCell ref="O79:P79"/>
    <mergeCell ref="Q79:W79"/>
    <mergeCell ref="X79:Z79"/>
    <mergeCell ref="X80:Z80"/>
    <mergeCell ref="C76:K76"/>
    <mergeCell ref="O76:P76"/>
    <mergeCell ref="C74:K74"/>
    <mergeCell ref="O74:P74"/>
    <mergeCell ref="Q74:W74"/>
    <mergeCell ref="X74:Z74"/>
    <mergeCell ref="C75:K75"/>
    <mergeCell ref="O75:P75"/>
    <mergeCell ref="Q75:W75"/>
    <mergeCell ref="X75:Z75"/>
    <mergeCell ref="Q72:R72"/>
    <mergeCell ref="S72:T72"/>
    <mergeCell ref="U72:V72"/>
    <mergeCell ref="C104:K104"/>
    <mergeCell ref="O104:P104"/>
    <mergeCell ref="Q104:W104"/>
    <mergeCell ref="X104:Z104"/>
    <mergeCell ref="C94:K94"/>
    <mergeCell ref="O94:P94"/>
    <mergeCell ref="Q94:W94"/>
    <mergeCell ref="X94:Z94"/>
    <mergeCell ref="Q76:W76"/>
    <mergeCell ref="X76:Z76"/>
    <mergeCell ref="C77:K77"/>
    <mergeCell ref="O77:P77"/>
    <mergeCell ref="Q77:W77"/>
    <mergeCell ref="X77:Z77"/>
    <mergeCell ref="C78:K78"/>
    <mergeCell ref="O78:P78"/>
    <mergeCell ref="Q78:W78"/>
    <mergeCell ref="X78:Z78"/>
    <mergeCell ref="C80:K80"/>
    <mergeCell ref="O80:P80"/>
    <mergeCell ref="Q80:W80"/>
    <mergeCell ref="C92:K92"/>
    <mergeCell ref="O92:P92"/>
    <mergeCell ref="Q92:W92"/>
    <mergeCell ref="O115:P115"/>
    <mergeCell ref="Q115:W115"/>
    <mergeCell ref="X115:Z115"/>
    <mergeCell ref="C113:K113"/>
    <mergeCell ref="O113:P113"/>
    <mergeCell ref="Q113:W113"/>
    <mergeCell ref="X113:Z113"/>
    <mergeCell ref="C114:K114"/>
    <mergeCell ref="O114:P114"/>
    <mergeCell ref="Q114:W114"/>
    <mergeCell ref="X114:Z114"/>
    <mergeCell ref="C50:K50"/>
    <mergeCell ref="C71:K71"/>
    <mergeCell ref="O71:P71"/>
    <mergeCell ref="Q71:W71"/>
    <mergeCell ref="X71:Z71"/>
    <mergeCell ref="C72:K72"/>
    <mergeCell ref="O72:P72"/>
    <mergeCell ref="X72:Z72"/>
    <mergeCell ref="C70:K70"/>
    <mergeCell ref="O70:P70"/>
    <mergeCell ref="Q70:W70"/>
    <mergeCell ref="X70:Z70"/>
    <mergeCell ref="C61:K61"/>
    <mergeCell ref="O61:P61"/>
    <mergeCell ref="Q61:W61"/>
    <mergeCell ref="X61:Z61"/>
    <mergeCell ref="C63:K63"/>
    <mergeCell ref="O63:P63"/>
    <mergeCell ref="Q63:W63"/>
    <mergeCell ref="X63:Z63"/>
    <mergeCell ref="C68:K68"/>
    <mergeCell ref="O68:P68"/>
    <mergeCell ref="Q68:W68"/>
    <mergeCell ref="C69:K69"/>
    <mergeCell ref="C60:K60"/>
    <mergeCell ref="O60:P60"/>
    <mergeCell ref="Q60:W60"/>
    <mergeCell ref="X60:Z60"/>
    <mergeCell ref="C66:K66"/>
    <mergeCell ref="O66:P66"/>
    <mergeCell ref="Q66:W66"/>
    <mergeCell ref="X66:Z66"/>
    <mergeCell ref="C67:K67"/>
    <mergeCell ref="O67:P67"/>
    <mergeCell ref="Q67:W67"/>
    <mergeCell ref="X67:Z67"/>
    <mergeCell ref="C62:K62"/>
    <mergeCell ref="O62:P62"/>
    <mergeCell ref="Q62:W62"/>
    <mergeCell ref="X62:Z62"/>
    <mergeCell ref="C64:K64"/>
    <mergeCell ref="O64:P64"/>
    <mergeCell ref="Q64:W64"/>
    <mergeCell ref="X64:Z64"/>
    <mergeCell ref="C65:K65"/>
    <mergeCell ref="O65:P65"/>
    <mergeCell ref="Q65:W65"/>
    <mergeCell ref="X65:Z65"/>
    <mergeCell ref="C116:K116"/>
    <mergeCell ref="O116:P116"/>
    <mergeCell ref="Q116:W116"/>
    <mergeCell ref="X116:Z116"/>
    <mergeCell ref="C105:K105"/>
    <mergeCell ref="O105:P105"/>
    <mergeCell ref="Q105:W105"/>
    <mergeCell ref="X105:Z105"/>
    <mergeCell ref="C73:K73"/>
    <mergeCell ref="O73:P73"/>
    <mergeCell ref="Q73:W73"/>
    <mergeCell ref="X73:Z73"/>
    <mergeCell ref="X81:Z81"/>
    <mergeCell ref="C82:K82"/>
    <mergeCell ref="O82:P82"/>
    <mergeCell ref="Q82:W82"/>
    <mergeCell ref="X82:Z82"/>
    <mergeCell ref="C86:K86"/>
    <mergeCell ref="O86:P86"/>
    <mergeCell ref="Q86:W86"/>
    <mergeCell ref="X86:Z86"/>
    <mergeCell ref="C87:K87"/>
    <mergeCell ref="O87:P87"/>
    <mergeCell ref="Q87:W87"/>
    <mergeCell ref="X68:Z68"/>
    <mergeCell ref="C107:K107"/>
    <mergeCell ref="O107:P107"/>
    <mergeCell ref="Q107:W107"/>
    <mergeCell ref="X107:Z107"/>
    <mergeCell ref="C47:K47"/>
    <mergeCell ref="O47:P47"/>
    <mergeCell ref="Q47:W47"/>
    <mergeCell ref="X47:Z47"/>
    <mergeCell ref="C48:K48"/>
    <mergeCell ref="C58:K58"/>
    <mergeCell ref="C106:K106"/>
    <mergeCell ref="O106:P106"/>
    <mergeCell ref="Q106:W106"/>
    <mergeCell ref="X106:Z106"/>
    <mergeCell ref="C57:K57"/>
    <mergeCell ref="O57:P57"/>
    <mergeCell ref="Q57:W57"/>
    <mergeCell ref="X57:Z57"/>
    <mergeCell ref="O50:P50"/>
    <mergeCell ref="Q50:W50"/>
    <mergeCell ref="X50:Z50"/>
    <mergeCell ref="C55:K55"/>
    <mergeCell ref="O55:P55"/>
    <mergeCell ref="X134:AA134"/>
    <mergeCell ref="C108:K108"/>
    <mergeCell ref="O108:P108"/>
    <mergeCell ref="Q108:W108"/>
    <mergeCell ref="X108:Z108"/>
    <mergeCell ref="C117:K117"/>
    <mergeCell ref="O117:P117"/>
    <mergeCell ref="Q117:W117"/>
    <mergeCell ref="X117:Z117"/>
    <mergeCell ref="C118:K118"/>
    <mergeCell ref="O118:P118"/>
    <mergeCell ref="Q118:W118"/>
    <mergeCell ref="X118:Z118"/>
    <mergeCell ref="C119:K119"/>
    <mergeCell ref="O119:P119"/>
    <mergeCell ref="Q119:W119"/>
    <mergeCell ref="X119:Z119"/>
    <mergeCell ref="Q131:W131"/>
    <mergeCell ref="X131:Z131"/>
    <mergeCell ref="C129:K129"/>
    <mergeCell ref="O129:P129"/>
    <mergeCell ref="Q129:W129"/>
    <mergeCell ref="X129:Z129"/>
    <mergeCell ref="C115:K115"/>
    <mergeCell ref="C120:K120"/>
    <mergeCell ref="O120:P120"/>
    <mergeCell ref="Q120:W120"/>
    <mergeCell ref="X120:Z120"/>
    <mergeCell ref="C121:K121"/>
    <mergeCell ref="O121:P121"/>
    <mergeCell ref="Q121:W121"/>
    <mergeCell ref="X121:Z121"/>
    <mergeCell ref="C122:K122"/>
    <mergeCell ref="O122:P122"/>
    <mergeCell ref="Q122:W122"/>
    <mergeCell ref="X122:Z122"/>
    <mergeCell ref="C44:K44"/>
    <mergeCell ref="O44:P44"/>
    <mergeCell ref="Q44:W44"/>
    <mergeCell ref="X44:Z44"/>
    <mergeCell ref="C45:K45"/>
    <mergeCell ref="O45:P45"/>
    <mergeCell ref="Q45:W45"/>
    <mergeCell ref="X45:Z45"/>
    <mergeCell ref="C43:K43"/>
    <mergeCell ref="O43:P43"/>
    <mergeCell ref="Q43:W43"/>
    <mergeCell ref="X43:Z43"/>
    <mergeCell ref="C51:K51"/>
    <mergeCell ref="O51:P51"/>
    <mergeCell ref="Q51:W51"/>
    <mergeCell ref="X51:Z51"/>
    <mergeCell ref="C52:K52"/>
    <mergeCell ref="O52:P52"/>
    <mergeCell ref="Q52:W52"/>
    <mergeCell ref="X52:Z52"/>
    <mergeCell ref="C53:K53"/>
    <mergeCell ref="O53:P53"/>
    <mergeCell ref="Q53:W53"/>
    <mergeCell ref="X53:Z53"/>
    <mergeCell ref="C90:K90"/>
    <mergeCell ref="O90:P90"/>
    <mergeCell ref="Q90:W90"/>
    <mergeCell ref="X90:Z90"/>
    <mergeCell ref="C95:K95"/>
    <mergeCell ref="O95:P95"/>
    <mergeCell ref="Q95:W95"/>
    <mergeCell ref="X95:Z95"/>
    <mergeCell ref="C96:K96"/>
    <mergeCell ref="O96:P96"/>
    <mergeCell ref="Q96:W96"/>
    <mergeCell ref="X96:Z96"/>
    <mergeCell ref="X92:Z92"/>
    <mergeCell ref="C93:K93"/>
    <mergeCell ref="O93:P93"/>
    <mergeCell ref="Q93:W93"/>
    <mergeCell ref="X93:Z93"/>
    <mergeCell ref="C97:K97"/>
    <mergeCell ref="O97:P97"/>
    <mergeCell ref="Q97:W97"/>
    <mergeCell ref="X97:Z97"/>
    <mergeCell ref="C98:K98"/>
    <mergeCell ref="O98:P98"/>
    <mergeCell ref="Q98:W98"/>
    <mergeCell ref="X98:Z98"/>
    <mergeCell ref="C99:K99"/>
    <mergeCell ref="O99:P99"/>
    <mergeCell ref="Q99:W99"/>
    <mergeCell ref="X99:Z99"/>
    <mergeCell ref="C100:K100"/>
    <mergeCell ref="O100:P100"/>
    <mergeCell ref="Q100:W100"/>
    <mergeCell ref="X100:Z100"/>
    <mergeCell ref="C101:K101"/>
    <mergeCell ref="O101:P101"/>
    <mergeCell ref="Q101:W101"/>
    <mergeCell ref="X101:Z101"/>
    <mergeCell ref="C102:K102"/>
    <mergeCell ref="O102:P102"/>
    <mergeCell ref="Q102:W102"/>
    <mergeCell ref="X102:Z102"/>
    <mergeCell ref="C103:K103"/>
    <mergeCell ref="O103:P103"/>
    <mergeCell ref="Q103:W103"/>
    <mergeCell ref="X103:Z103"/>
    <mergeCell ref="C112:K112"/>
    <mergeCell ref="O112:P112"/>
    <mergeCell ref="Q112:W112"/>
    <mergeCell ref="X112:Z112"/>
    <mergeCell ref="C123:K123"/>
    <mergeCell ref="O123:P123"/>
    <mergeCell ref="Q123:W123"/>
    <mergeCell ref="X123:Z123"/>
    <mergeCell ref="C109:K109"/>
    <mergeCell ref="O109:P109"/>
    <mergeCell ref="Q109:W109"/>
    <mergeCell ref="X109:Z109"/>
    <mergeCell ref="C110:K110"/>
    <mergeCell ref="O110:P110"/>
    <mergeCell ref="Q110:W110"/>
    <mergeCell ref="X110:Z110"/>
    <mergeCell ref="C111:K111"/>
    <mergeCell ref="O111:P111"/>
    <mergeCell ref="Q111:W111"/>
    <mergeCell ref="X111:Z111"/>
    <mergeCell ref="C127:K127"/>
    <mergeCell ref="O127:P127"/>
    <mergeCell ref="Q127:W127"/>
    <mergeCell ref="X127:Z127"/>
    <mergeCell ref="C128:K128"/>
    <mergeCell ref="O128:P128"/>
    <mergeCell ref="Q128:W128"/>
    <mergeCell ref="X128:Z128"/>
    <mergeCell ref="C124:K124"/>
    <mergeCell ref="O124:P124"/>
    <mergeCell ref="Q124:W124"/>
    <mergeCell ref="X124:Z124"/>
    <mergeCell ref="C125:K125"/>
    <mergeCell ref="O125:P125"/>
    <mergeCell ref="Q125:W125"/>
    <mergeCell ref="X125:Z125"/>
    <mergeCell ref="C126:K126"/>
    <mergeCell ref="O126:P126"/>
    <mergeCell ref="Q126:W126"/>
    <mergeCell ref="X126:Z126"/>
  </mergeCells>
  <printOptions horizontalCentered="1"/>
  <pageMargins left="0" right="0" top="0.27559055118110237" bottom="0.27559055118110237" header="0.27559055118110237" footer="0"/>
  <pageSetup paperSize="9" scale="75" orientation="landscape" horizontalDpi="300" verticalDpi="300" r:id="rId1"/>
  <headerFooter alignWithMargins="0">
    <oddFooter>&amp;L&amp;"Arial,Bold"&amp;8 Pág. 
&amp;"-,Bold"&amp;P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039613C16AC74FAA97152DB46033C0" ma:contentTypeVersion="11" ma:contentTypeDescription="Crear nuevo documento." ma:contentTypeScope="" ma:versionID="863480024ffd8231769780818c5b50c8">
  <xsd:schema xmlns:xsd="http://www.w3.org/2001/XMLSchema" xmlns:xs="http://www.w3.org/2001/XMLSchema" xmlns:p="http://schemas.microsoft.com/office/2006/metadata/properties" xmlns:ns2="d785ce3a-d0f6-4254-9e9a-80831dbe15e4" xmlns:ns3="ee37f79b-3ad0-4b5e-a3c5-5ee2f73586f5" targetNamespace="http://schemas.microsoft.com/office/2006/metadata/properties" ma:root="true" ma:fieldsID="52207a9dacb1fc3976aab9f8bce03273" ns2:_="" ns3:_="">
    <xsd:import namespace="d785ce3a-d0f6-4254-9e9a-80831dbe15e4"/>
    <xsd:import namespace="ee37f79b-3ad0-4b5e-a3c5-5ee2f73586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5ce3a-d0f6-4254-9e9a-80831dbe1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7f79b-3ad0-4b5e-a3c5-5ee2f73586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D0ED3E-91EF-47F1-A219-6E5D469FB8BE}"/>
</file>

<file path=customXml/itemProps2.xml><?xml version="1.0" encoding="utf-8"?>
<ds:datastoreItem xmlns:ds="http://schemas.openxmlformats.org/officeDocument/2006/customXml" ds:itemID="{CE716A3E-7127-4915-AC62-B103A6839017}"/>
</file>

<file path=customXml/itemProps3.xml><?xml version="1.0" encoding="utf-8"?>
<ds:datastoreItem xmlns:ds="http://schemas.openxmlformats.org/officeDocument/2006/customXml" ds:itemID="{7927FF30-B7C8-49E7-8AE1-7F63640E5CD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 Extra. 05-20</vt:lpstr>
      <vt:lpstr>'Presupuest Extra. 05-20'!Títulos_a_imprimir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López González</dc:creator>
  <cp:lastModifiedBy>Adrián Navarro Angulo</cp:lastModifiedBy>
  <cp:lastPrinted>2020-02-12T21:57:51Z</cp:lastPrinted>
  <dcterms:created xsi:type="dcterms:W3CDTF">2020-02-12T14:42:48Z</dcterms:created>
  <dcterms:modified xsi:type="dcterms:W3CDTF">2020-07-30T13:55:43Z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0x0101005E039613C16AC74FAA97152DB46033C0</vt:lpwstr>
  </property>
</Properties>
</file>