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20730" windowHeight="9780" tabRatio="932"/>
  </bookViews>
  <sheets>
    <sheet name="Informe Notas Est. Financ. " sheetId="1" r:id="rId1"/>
    <sheet name="Balance General" sheetId="7" r:id="rId2"/>
    <sheet name="Estado Resultados" sheetId="6" r:id="rId3"/>
    <sheet name="Flujo de Efectivo" sheetId="4" r:id="rId4"/>
    <sheet name="Cambios en Patrimonio" sheetId="5" r:id="rId5"/>
    <sheet name="Estado Evolución de Bienes" sheetId="10" r:id="rId6"/>
    <sheet name="Balanza de Comprobacion nivel 8" sheetId="8" r:id="rId7"/>
    <sheet name="Anexo A Conciliación Presupuest" sheetId="9" r:id="rId8"/>
  </sheets>
  <externalReferences>
    <externalReference r:id="rId9"/>
  </externalReferences>
  <definedNames>
    <definedName name="_ftn1" localSheetId="0">'Informe Notas Est. Financ. '!$A$2380</definedName>
    <definedName name="_ftnref1" localSheetId="0">'Informe Notas Est. Financ. '!#REF!</definedName>
    <definedName name="_Toc468960618" localSheetId="0">'Informe Notas Est. Financ. '!$A$989</definedName>
    <definedName name="_xlnm.Print_Area" localSheetId="7">'Anexo A Conciliación Presupuest'!$B$3:$E$71</definedName>
    <definedName name="_xlnm.Print_Area" localSheetId="0">'Informe Notas Est. Financ. '!$A$1:$N$2517</definedName>
    <definedName name="_xlnm.Print_Titles" localSheetId="0">'Informe Notas Est. Financ. '!$1:$4</definedName>
  </definedNames>
  <calcPr calcId="125725"/>
  <fileRecoveryPr autoRecover="0"/>
</workbook>
</file>

<file path=xl/calcChain.xml><?xml version="1.0" encoding="utf-8"?>
<calcChain xmlns="http://schemas.openxmlformats.org/spreadsheetml/2006/main">
  <c r="D196" i="7"/>
  <c r="K31" i="5" l="1"/>
  <c r="H31"/>
  <c r="F31"/>
  <c r="L10"/>
  <c r="E70" i="9"/>
  <c r="E71" s="1"/>
  <c r="D70"/>
  <c r="H32" i="5" l="1"/>
  <c r="D238" i="6" l="1"/>
  <c r="D32" i="5" l="1"/>
  <c r="F32"/>
  <c r="K32"/>
  <c r="L31" l="1"/>
  <c r="A3" i="6" l="1"/>
  <c r="J30" i="5" l="1"/>
  <c r="J31" s="1"/>
  <c r="I30"/>
  <c r="I31" s="1"/>
  <c r="G30"/>
  <c r="G31" s="1"/>
  <c r="E30"/>
  <c r="E31" s="1"/>
  <c r="H30"/>
  <c r="F30"/>
  <c r="D30"/>
  <c r="D31" s="1"/>
  <c r="K29" l="1"/>
  <c r="K28"/>
  <c r="K27"/>
  <c r="K26"/>
  <c r="K25"/>
  <c r="K24"/>
  <c r="K23"/>
  <c r="K21"/>
  <c r="K20"/>
  <c r="K19"/>
  <c r="K18"/>
  <c r="K17"/>
  <c r="K16"/>
  <c r="K15"/>
  <c r="K14"/>
  <c r="K13"/>
  <c r="K10"/>
  <c r="E44" i="4"/>
  <c r="E40"/>
  <c r="E31"/>
  <c r="E25"/>
  <c r="E16"/>
  <c r="E7"/>
  <c r="X2"/>
  <c r="AA2" s="1"/>
  <c r="E238" i="6"/>
  <c r="E233"/>
  <c r="E132"/>
  <c r="E130"/>
  <c r="E5"/>
  <c r="D5"/>
  <c r="A1"/>
  <c r="E193" i="7"/>
  <c r="G192"/>
  <c r="G191"/>
  <c r="G190"/>
  <c r="G189"/>
  <c r="G188"/>
  <c r="G187"/>
  <c r="G186"/>
  <c r="G185"/>
  <c r="G184"/>
  <c r="E183"/>
  <c r="G183" s="1"/>
  <c r="G180"/>
  <c r="G179"/>
  <c r="G178"/>
  <c r="G177"/>
  <c r="G176"/>
  <c r="G175"/>
  <c r="G174"/>
  <c r="G172"/>
  <c r="G171"/>
  <c r="G170"/>
  <c r="G169"/>
  <c r="G168"/>
  <c r="G166"/>
  <c r="G165"/>
  <c r="E160"/>
  <c r="G159"/>
  <c r="G158"/>
  <c r="G157"/>
  <c r="G156"/>
  <c r="G155"/>
  <c r="G154"/>
  <c r="G153"/>
  <c r="G152"/>
  <c r="G151"/>
  <c r="G150"/>
  <c r="G149"/>
  <c r="G148"/>
  <c r="G147"/>
  <c r="G146"/>
  <c r="G145"/>
  <c r="G144"/>
  <c r="G143"/>
  <c r="G142"/>
  <c r="G141"/>
  <c r="G140"/>
  <c r="G139"/>
  <c r="G138"/>
  <c r="G137"/>
  <c r="G136"/>
  <c r="G135"/>
  <c r="G134"/>
  <c r="G133"/>
  <c r="E131"/>
  <c r="E161" s="1"/>
  <c r="G130"/>
  <c r="G129"/>
  <c r="G128"/>
  <c r="G127"/>
  <c r="G126"/>
  <c r="G125"/>
  <c r="G124"/>
  <c r="G123"/>
  <c r="G122"/>
  <c r="G121"/>
  <c r="G120"/>
  <c r="G119"/>
  <c r="G118"/>
  <c r="G117"/>
  <c r="G116"/>
  <c r="G115"/>
  <c r="G114"/>
  <c r="G113"/>
  <c r="G112"/>
  <c r="G111"/>
  <c r="G110"/>
  <c r="G109"/>
  <c r="G108"/>
  <c r="G107"/>
  <c r="G106"/>
  <c r="G105"/>
  <c r="G104"/>
  <c r="G103"/>
  <c r="G102"/>
  <c r="G101"/>
  <c r="G100"/>
  <c r="G99"/>
  <c r="G97"/>
  <c r="G96"/>
  <c r="E90"/>
  <c r="G89"/>
  <c r="G88"/>
  <c r="G87"/>
  <c r="G86"/>
  <c r="G85"/>
  <c r="G84"/>
  <c r="G83"/>
  <c r="G82"/>
  <c r="G81"/>
  <c r="G80"/>
  <c r="G79"/>
  <c r="G78"/>
  <c r="G77"/>
  <c r="G76"/>
  <c r="G75"/>
  <c r="G74"/>
  <c r="G73"/>
  <c r="G72"/>
  <c r="G71"/>
  <c r="G70"/>
  <c r="G69"/>
  <c r="G68"/>
  <c r="G67"/>
  <c r="G66"/>
  <c r="G65"/>
  <c r="G63"/>
  <c r="G62"/>
  <c r="G61"/>
  <c r="G60"/>
  <c r="G59"/>
  <c r="G58"/>
  <c r="G57"/>
  <c r="G56"/>
  <c r="G54"/>
  <c r="G53"/>
  <c r="G52"/>
  <c r="G51"/>
  <c r="G50"/>
  <c r="G49"/>
  <c r="G48"/>
  <c r="G47"/>
  <c r="E46"/>
  <c r="G45"/>
  <c r="G44"/>
  <c r="G42"/>
  <c r="G41"/>
  <c r="G40"/>
  <c r="G39"/>
  <c r="G38"/>
  <c r="G36"/>
  <c r="G35"/>
  <c r="G34"/>
  <c r="G33"/>
  <c r="G32"/>
  <c r="G31"/>
  <c r="G30"/>
  <c r="G29"/>
  <c r="G28"/>
  <c r="G27"/>
  <c r="G26"/>
  <c r="G25"/>
  <c r="G24"/>
  <c r="G23"/>
  <c r="G22"/>
  <c r="G21"/>
  <c r="G20"/>
  <c r="G10"/>
  <c r="G9"/>
  <c r="G8"/>
  <c r="M10" i="5" l="1"/>
  <c r="E234" i="6"/>
  <c r="E239" s="1"/>
  <c r="E22" i="4"/>
  <c r="E91" i="7"/>
  <c r="E194"/>
  <c r="E196" s="1"/>
  <c r="E37" i="4"/>
  <c r="E48"/>
  <c r="D33" i="5"/>
  <c r="H33"/>
  <c r="F33"/>
  <c r="G55" i="7"/>
  <c r="G11"/>
  <c r="G43"/>
  <c r="G64"/>
  <c r="G173"/>
  <c r="G181"/>
  <c r="K12" i="5"/>
  <c r="K22"/>
  <c r="Y2" i="4"/>
  <c r="Z2"/>
  <c r="G19" i="7"/>
  <c r="G167"/>
  <c r="G182"/>
  <c r="G37"/>
  <c r="K30" i="5" l="1"/>
  <c r="E50" i="4"/>
  <c r="E54" s="1"/>
  <c r="D239" i="6"/>
  <c r="G46" i="7"/>
  <c r="G98"/>
  <c r="K33" i="5" l="1"/>
  <c r="L32"/>
  <c r="G131" i="7"/>
</calcChain>
</file>

<file path=xl/sharedStrings.xml><?xml version="1.0" encoding="utf-8"?>
<sst xmlns="http://schemas.openxmlformats.org/spreadsheetml/2006/main" count="7444" uniqueCount="3379">
  <si>
    <t>CODIGO INSTITUCIONAL</t>
  </si>
  <si>
    <t>NOTAS A ESTADOS FINANCIEROS</t>
  </si>
  <si>
    <t>Nombre Representante Legal</t>
  </si>
  <si>
    <t>Nombre  de Jerarca</t>
  </si>
  <si>
    <t>Nombre del Contador</t>
  </si>
  <si>
    <t>Cedula Jurídica</t>
  </si>
  <si>
    <t>Descripción de la organización</t>
  </si>
  <si>
    <t>Los objetivos de la Entidad son:</t>
  </si>
  <si>
    <t xml:space="preserve">Nota 1: Bases de Presentación, Preparación y Transición </t>
  </si>
  <si>
    <t xml:space="preserve">Bases de Presentación y Preparación </t>
  </si>
  <si>
    <t>1-Declaración de Cumplimiento</t>
  </si>
  <si>
    <t>La Entidad APLICA POR PRIMERA VEZ NICSP SEGUN  el Decreto No. 39665 MH. 01/01/2017.</t>
  </si>
  <si>
    <t xml:space="preserve">                  MARQUE CON X</t>
  </si>
  <si>
    <t>SI</t>
  </si>
  <si>
    <t>NO</t>
  </si>
  <si>
    <t>JUSTIFIQUE:</t>
  </si>
  <si>
    <t>Norma / Política</t>
  </si>
  <si>
    <t>Concepto</t>
  </si>
  <si>
    <t>Referencia</t>
  </si>
  <si>
    <t xml:space="preserve">       Norma                       Política </t>
  </si>
  <si>
    <t>Notas</t>
  </si>
  <si>
    <t>NICSP N° 1,</t>
  </si>
  <si>
    <t>Párrafo 127.</t>
  </si>
  <si>
    <r>
      <t>Cumplimientos de las NICSP:</t>
    </r>
    <r>
      <rPr>
        <b/>
        <sz val="12"/>
        <color rgb="FF000000"/>
        <rFont val="Arial Narrow"/>
        <family val="2"/>
      </rPr>
      <t xml:space="preserve"> </t>
    </r>
    <r>
      <rPr>
        <sz val="12"/>
        <color rgb="FF000000"/>
        <rFont val="Arial Narrow"/>
        <family val="2"/>
      </rPr>
      <t xml:space="preserve">en las Notas, se efectuará una declaración explícita y sin reservas, del cumplimiento completo de las NICSP, como así también se deberán destacar las NICSP que no se aplican porque la entidad no realiza la transacción que la Norma regula y su posible reversión. Los EEFF cumplen con las NICSP siempre y cuando </t>
    </r>
    <r>
      <rPr>
        <sz val="12"/>
        <color theme="1"/>
        <rFont val="Arial Narrow"/>
        <family val="2"/>
      </rPr>
      <t xml:space="preserve">se cumplan con todos los requisitos solicitados en las mismas, en la medida que las </t>
    </r>
    <r>
      <rPr>
        <sz val="12"/>
        <color rgb="FF000000"/>
        <rFont val="Arial Narrow"/>
        <family val="2"/>
      </rPr>
      <t>entidades realicen todas las transacciones en ellas dispuestas.</t>
    </r>
  </si>
  <si>
    <t>La entidad se ubica en una de las dos siguientes  situaciones y debe incluir la siguiente declaración:</t>
  </si>
  <si>
    <t>Norma               Política</t>
  </si>
  <si>
    <t>ESFA</t>
  </si>
  <si>
    <t>NIIF N° 1,</t>
  </si>
  <si>
    <t>Párrafos 6 y 10</t>
  </si>
  <si>
    <t>Período de transición</t>
  </si>
  <si>
    <t>DGCN</t>
  </si>
  <si>
    <t xml:space="preserve">Sustento normativo </t>
  </si>
  <si>
    <t>Ajustes producto de la transición a las NICSP</t>
  </si>
  <si>
    <t>Párrafo 11</t>
  </si>
  <si>
    <t xml:space="preserve">Para la elaboración del ESFA de las Instituciones del Sector Publico Costarricense  usarán las políticas contables establecidas en el PGCN y podrán aplicar las disposiciones transitorias establecidas en las NICSP, para lo cual deberán informar en Nota al ESFA que han adoptado una disposición transitoria.  </t>
  </si>
  <si>
    <t>MARQUE CON X-  la entidad se acogió a transitorios</t>
  </si>
  <si>
    <t xml:space="preserve">SI </t>
  </si>
  <si>
    <t>NO APLICA</t>
  </si>
  <si>
    <t>NICSP 6- Estados Financieros Consolidados y Separados (3 años -2018-2020)</t>
  </si>
  <si>
    <t>NICSP 8- Participación en Negocios Conjuntos (3 años-2018-2020)</t>
  </si>
  <si>
    <t>NICSP 13- Arrendamientos (5 años - 2018-2022)</t>
  </si>
  <si>
    <t>NICSP 17- Propiedad, Planta y Equipo (5 años 2018-2022)</t>
  </si>
  <si>
    <t>NICSP 23- Ingresos de Transacciones sin Contraprestación (Impuestos) (5 años 2018-2022)</t>
  </si>
  <si>
    <t>NICSP 23-  Ingresos de Transacciones sin Contraprestación (Contribuciones Sociales) (3 años 2018-2020)</t>
  </si>
  <si>
    <t>Si la Entidad se acogió a transitorios tiene un Plan de Acción para cada una de ellos</t>
  </si>
  <si>
    <t>Plan de acción de políticas contables y procedimientos para el cumplimiento de la NICSP a fecha de plazo del transitorio</t>
  </si>
  <si>
    <t>A continuación se presenta una matriz de seguimiento de políticas y procedimientos para cumplir con las NICSP, en el plazo establecido en el transitorio, para cada una de ellas.</t>
  </si>
  <si>
    <t>Plan de Acción de Transitorios:</t>
  </si>
  <si>
    <t>La Entidad debe elaborar un Plan de Acción  de la NICSP que se acogió al plazo del transitorio, indicando claramente a través de un proceso, la información necesaria para el seguimiento y cumplimiento de lo establecido. Indicar No. Oficio de comunicación a CN.</t>
  </si>
  <si>
    <t xml:space="preserve">NICSP 6- Estados Financieros Consolidados y Separados (3 años -2018-2020). </t>
  </si>
  <si>
    <t>Año</t>
  </si>
  <si>
    <t>No. Política</t>
  </si>
  <si>
    <t>Procedimiento</t>
  </si>
  <si>
    <t>Meta</t>
  </si>
  <si>
    <t>Actividad</t>
  </si>
  <si>
    <t>Fecha de Cumplimiento</t>
  </si>
  <si>
    <t>Responsable</t>
  </si>
  <si>
    <t>MARQUE CON X</t>
  </si>
  <si>
    <t>Actividades año 2017</t>
  </si>
  <si>
    <t>Responsables</t>
  </si>
  <si>
    <t>FECHA</t>
  </si>
  <si>
    <t xml:space="preserve"> CUMPLE </t>
  </si>
  <si>
    <t> NO CUMPLE</t>
  </si>
  <si>
    <t xml:space="preserve">1- </t>
  </si>
  <si>
    <t>Departamento</t>
  </si>
  <si>
    <t>Funcionario</t>
  </si>
  <si>
    <t>2-</t>
  </si>
  <si>
    <t>4-</t>
  </si>
  <si>
    <t xml:space="preserve">CUMPLE </t>
  </si>
  <si>
    <t>NO CUMPLE</t>
  </si>
  <si>
    <t xml:space="preserve">3- Base de Medición </t>
  </si>
  <si>
    <t>Los  Estados Financieros  han sido preparados según las bases de medición contenidas en las NICSP (2014) para cada saldo de cuenta. Las principales bases están determinadas en las Políticas Contables Generales emitidas por la Contabilidad Nacional (2012) y el  Marco Conceptual para la Información Financiera con propósito general de las entidades del sector público (2014), emitido por el IPSASB (Consejo de Normas Internacionales del Sector Publico).</t>
  </si>
  <si>
    <t>4- Moneda Funcional y de Presentación</t>
  </si>
  <si>
    <t>Los Estados Financieros se presentan en colones costarricenses (¢), la cual ha sido determinada por esta entidad como su moneda funcional. Toda información financiera contenida en los Estados Financieros y sus notas se presentan en miles de colones.</t>
  </si>
  <si>
    <t>Moneda funcional</t>
  </si>
  <si>
    <t>MCC ítem 11.</t>
  </si>
  <si>
    <t>La moneda funcional será la de curso legal del país. La misma refleja las transacciones, sucesos y condiciones que subyacen y son relevantes para la misma.</t>
  </si>
  <si>
    <t>Nota 2: Aspectos Generales NICSP y Políticas Contables</t>
  </si>
  <si>
    <t>NICSP</t>
  </si>
  <si>
    <t>Según Decreto No. 39665-MH (entidades que corresponden) y haciendo uso de las facultades que otorga el artículo 94 de la Ley de Administración Financiera de la República, para las entidades no contempladas en el decreto. La Entidad  se acogió a transitorios pero  además tienen pendiente completar determinados requerimientos de tratamiento contable para los cuales no hay transitorio en las NICSP en cuestión. (Brechas: tareas pendientes para aplicar totalmente la NICSP)</t>
  </si>
  <si>
    <t>CUMPLE REQUERIMIENTOS</t>
  </si>
  <si>
    <t>CON BRECHA</t>
  </si>
  <si>
    <t>NIC SP 1</t>
  </si>
  <si>
    <t>Presentación Estados Financieros</t>
  </si>
  <si>
    <t> XX</t>
  </si>
  <si>
    <t>NIC SP 2</t>
  </si>
  <si>
    <t>Estado Flujo de Efectivo</t>
  </si>
  <si>
    <t>NIC SP 3</t>
  </si>
  <si>
    <t xml:space="preserve">Políticas Contables, Cambios en las estimaciones contables y Errores </t>
  </si>
  <si>
    <t>NIC SP 4</t>
  </si>
  <si>
    <t>Efectos de las variaciones en las tasas de cambio  de la moneda</t>
  </si>
  <si>
    <t>NIC SP 5</t>
  </si>
  <si>
    <t>Costo por Préstamos</t>
  </si>
  <si>
    <t>NIC SP 6</t>
  </si>
  <si>
    <t>Estados Financieros Consolidados y separados.</t>
  </si>
  <si>
    <t>NIC SP 7</t>
  </si>
  <si>
    <t>Inversiones en Asociadas</t>
  </si>
  <si>
    <t>NIC SP 8</t>
  </si>
  <si>
    <t>Participaciones en Negocios Conjuntos</t>
  </si>
  <si>
    <t>NIC SP 9</t>
  </si>
  <si>
    <t>Ingresos de transacciones con contraprestación</t>
  </si>
  <si>
    <t>NIC SP 10</t>
  </si>
  <si>
    <t>Información Financiera en Economía Hiperinflacionarias</t>
  </si>
  <si>
    <t>NIC SP 11</t>
  </si>
  <si>
    <t>Contrato de Construcción</t>
  </si>
  <si>
    <t>NIC SP 12</t>
  </si>
  <si>
    <t>Inventarios</t>
  </si>
  <si>
    <t>NIC SP 13</t>
  </si>
  <si>
    <t>Arrendamientos</t>
  </si>
  <si>
    <t>NIC SP 14</t>
  </si>
  <si>
    <t>Hechos ocurridos después de la fecha de presentación.</t>
  </si>
  <si>
    <t>NIC SP 15</t>
  </si>
  <si>
    <t>Instrumentos Financieros: Presentación e Información a revelar</t>
  </si>
  <si>
    <t>NIC SP 16</t>
  </si>
  <si>
    <t>Propiedades de Inversión</t>
  </si>
  <si>
    <t>NIC SP 17</t>
  </si>
  <si>
    <t>Propiedad, Planta y Equipo</t>
  </si>
  <si>
    <t>NIC SP 18</t>
  </si>
  <si>
    <t>Información Financiera por Segmentos</t>
  </si>
  <si>
    <t>NIC SP 19</t>
  </si>
  <si>
    <t>Provisiones, Pasivos contingentes y Activos Contingentes</t>
  </si>
  <si>
    <t>NIC SP 20</t>
  </si>
  <si>
    <t>Información a Revelar sobre partes relacionadas</t>
  </si>
  <si>
    <t>NIC SP 21</t>
  </si>
  <si>
    <t>Deterioro de Valor de Activos no generadores de Efectivo</t>
  </si>
  <si>
    <t>NIC SP 22</t>
  </si>
  <si>
    <t xml:space="preserve">Revelación de Información Financiera sobre Sector Gobierno General </t>
  </si>
  <si>
    <t>NIC SP 23</t>
  </si>
  <si>
    <t>Ingresos de Transacciones sin contraprestación ( Impuestos y transferencias)</t>
  </si>
  <si>
    <t>NIC SP 24</t>
  </si>
  <si>
    <t xml:space="preserve">Presentación de Información del presupuesto en los Estados Financieros </t>
  </si>
  <si>
    <t>NIC SP 25</t>
  </si>
  <si>
    <t>Beneficios a los Empleados</t>
  </si>
  <si>
    <t>NIC SP 26</t>
  </si>
  <si>
    <t>Deterioro del Valor de Activos generadores de efectivo</t>
  </si>
  <si>
    <t>NIC SP 27</t>
  </si>
  <si>
    <t>Agricultura</t>
  </si>
  <si>
    <t>NIC SP 28</t>
  </si>
  <si>
    <t>Instrumentos Financieros- Presentación</t>
  </si>
  <si>
    <t>NIC SP 29</t>
  </si>
  <si>
    <t>Instrumentos Financieros- Reconocimiento y Medición</t>
  </si>
  <si>
    <t>NIC SP 30</t>
  </si>
  <si>
    <t>Instrumentos Financieros- Información a revelar</t>
  </si>
  <si>
    <t>NIC SP 31</t>
  </si>
  <si>
    <t>Activos Intangibles</t>
  </si>
  <si>
    <t>NIC SP 32</t>
  </si>
  <si>
    <t>Acuerdos de Concesión de Servicios la concedente.</t>
  </si>
  <si>
    <r>
      <t xml:space="preserve">La Entidad tiene las siguientes brechas pendientes  en la NICSP que </t>
    </r>
    <r>
      <rPr>
        <b/>
        <u/>
        <sz val="11"/>
        <color rgb="FFFFFFFF"/>
        <rFont val="Arial Narrow"/>
        <family val="2"/>
      </rPr>
      <t>no tienen transitorios</t>
    </r>
    <r>
      <rPr>
        <b/>
        <sz val="11"/>
        <color rgb="FFFFFFFF"/>
        <rFont val="Arial Narrow"/>
        <family val="2"/>
      </rPr>
      <t>, para poderla aplicar (Para cada una de las NICSP con brechas se debe llenar el siguiente cuadro)</t>
    </r>
  </si>
  <si>
    <t>No. NICSP:</t>
  </si>
  <si>
    <t>PLAN DE ACCIÓN AÑO 2017</t>
  </si>
  <si>
    <t>Objetivo:</t>
  </si>
  <si>
    <t>Metas</t>
  </si>
  <si>
    <t>1-</t>
  </si>
  <si>
    <t>PLAZO</t>
  </si>
  <si>
    <t xml:space="preserve">2- </t>
  </si>
  <si>
    <t>Actividades de Cumplimiento</t>
  </si>
  <si>
    <t>Requerimientos y recursos</t>
  </si>
  <si>
    <t>Responsables de metas y actividades</t>
  </si>
  <si>
    <t>Fecha en que se completa  los requerimientos de tratamiento contable</t>
  </si>
  <si>
    <t>De acuerdo con la NICSP 6- Estados Financieros Consolidados y Separados</t>
  </si>
  <si>
    <t xml:space="preserve">MARQUE CON X </t>
  </si>
  <si>
    <t>APLICA</t>
  </si>
  <si>
    <t xml:space="preserve">Responsabilidad de emisión de los EEFFC </t>
  </si>
  <si>
    <t>Párrafo 20.</t>
  </si>
  <si>
    <t>LAFRPP Art. 95, y 124 y RLLAFRPP.</t>
  </si>
  <si>
    <t>Período de gracia</t>
  </si>
  <si>
    <t>NICSP N° 6,</t>
  </si>
  <si>
    <t>Párrafos 65 y 66.</t>
  </si>
  <si>
    <t>Tratamiento de los saldos</t>
  </si>
  <si>
    <t>Plan de trabajo</t>
  </si>
  <si>
    <t>Información a revelar</t>
  </si>
  <si>
    <t>Párrafos 67</t>
  </si>
  <si>
    <t>Imputación</t>
  </si>
  <si>
    <t>Inversiones en entidades controladas, asociadas y negocios conjuntos: A veces, una entidad realiza lo que ella ve como una “inversión estratégica” en instrumentos de patrimonio emitidos por otra entidad, con la intención de establecer o mantener una relación operativa a largo plazo con la entidad en la que ha realizado la inversión. Estas inversiones, deben ser contabilizadas de acuerdo con la NICSP N° 6 “Estados Financieros Consolidados y Separados”, NICSP N° 7 “Inversiones en Asociadas” o NICSP N° 8 “Participaciones en Negocios Conjuntos”. Todas las entidades sin excepción deben llenar la siguiente matriz, con el fin de indicar  los movimientos a través de las cuentas contables, que involucran transacciones con otras entidades públicas. Cabe aclarar que la institución puede estar ubicada en cualquier de las siguientes opciones para lo cual debe analizar las transacciones que se relacionen con las demás entidades públicas.</t>
  </si>
  <si>
    <t>CODIGO</t>
  </si>
  <si>
    <t>CUENTA</t>
  </si>
  <si>
    <t>MARQUE CON  X</t>
  </si>
  <si>
    <t>1.1.1.01.02</t>
  </si>
  <si>
    <t>DEPOSITOS BANCARIOS</t>
  </si>
  <si>
    <t>2.1.3.01</t>
  </si>
  <si>
    <t>FONDOS DE TERCEROS CAJA UNICA</t>
  </si>
  <si>
    <t>1.1.2.03</t>
  </si>
  <si>
    <t>INSTRUMENTOS DERIVADOS</t>
  </si>
  <si>
    <t>2.1.9.02</t>
  </si>
  <si>
    <t>1.1.3.03</t>
  </si>
  <si>
    <t>VENTAS A COBRAR</t>
  </si>
  <si>
    <t>2.1.1.01</t>
  </si>
  <si>
    <t>DEUDAS COMERCIALES</t>
  </si>
  <si>
    <t>1.1.3.06</t>
  </si>
  <si>
    <t>TRANSFERENCIA A COBRAR</t>
  </si>
  <si>
    <t>2.1.1.03</t>
  </si>
  <si>
    <t>TRANSFERENCIAS A PAGAR</t>
  </si>
  <si>
    <t>1.1.3.07</t>
  </si>
  <si>
    <t>PRESTAMOS A COBRAR</t>
  </si>
  <si>
    <t>2.1.2.02</t>
  </si>
  <si>
    <t>PRESTAMOS A PAGAR</t>
  </si>
  <si>
    <t>1.1.3.09</t>
  </si>
  <si>
    <t>ANTICIPOS</t>
  </si>
  <si>
    <t>2.1.1.07</t>
  </si>
  <si>
    <t>DEUDAS POR ANTICIPO A CORTO PLAZO</t>
  </si>
  <si>
    <t>1.1.3.10</t>
  </si>
  <si>
    <t>DEUDORES POR AVALES EJECUTADOS</t>
  </si>
  <si>
    <t>2.1.1.06</t>
  </si>
  <si>
    <t>DEUDAS POR AVALES EJECUTADOS</t>
  </si>
  <si>
    <t>1.1.3.01</t>
  </si>
  <si>
    <t>IMPUESTO POR COBRAR</t>
  </si>
  <si>
    <t>2.1.1.02</t>
  </si>
  <si>
    <t>DEUDAS SOCIALES Y FISCALES</t>
  </si>
  <si>
    <t>1.1.3.02</t>
  </si>
  <si>
    <t xml:space="preserve">CONTRIBUCIONES SOCIALES A COBRAR </t>
  </si>
  <si>
    <t>1.1.3.04</t>
  </si>
  <si>
    <t>SERVICIOS Y DERECHOS A COBRAR</t>
  </si>
  <si>
    <t>1.1.3.05.01</t>
  </si>
  <si>
    <t>ALQUILERES POR COBRAR C/P</t>
  </si>
  <si>
    <t>1.2.3.07</t>
  </si>
  <si>
    <t>2.2.2.02</t>
  </si>
  <si>
    <t>1.2.3.10</t>
  </si>
  <si>
    <t>2.2.1.06</t>
  </si>
  <si>
    <t>4.5.9</t>
  </si>
  <si>
    <t>OTROS INGRESOS DE LA PROPIEDAD</t>
  </si>
  <si>
    <t>5.2.1.02</t>
  </si>
  <si>
    <t>INTERESES SOBRE PRESTAMOS</t>
  </si>
  <si>
    <t>5.2.9</t>
  </si>
  <si>
    <t>OTROS GASTOS FINANCIEROS</t>
  </si>
  <si>
    <t>4.6.1</t>
  </si>
  <si>
    <t>TRANSFERENCIAS CORRIENTES</t>
  </si>
  <si>
    <t>5.4.1</t>
  </si>
  <si>
    <t>4.6.2</t>
  </si>
  <si>
    <t>TRANSFERENCIAS DE CAPITAL</t>
  </si>
  <si>
    <t>5.4.2</t>
  </si>
  <si>
    <t>4.5.2</t>
  </si>
  <si>
    <t>ALQUILERES Y DERECHOS SOBRE BIENES</t>
  </si>
  <si>
    <t>5.1.2</t>
  </si>
  <si>
    <t>SERVICIOS</t>
  </si>
  <si>
    <t>4.4.1</t>
  </si>
  <si>
    <t xml:space="preserve">VENTA DE BIENES Y SERVICIOS </t>
  </si>
  <si>
    <t>1.2.7</t>
  </si>
  <si>
    <t>INVERSIONES PATRIMONIALES METODO DE PARTICIPACION</t>
  </si>
  <si>
    <t>3.1.1</t>
  </si>
  <si>
    <t>CAPITAL</t>
  </si>
  <si>
    <t>La entidad confirmo saldos con las entidades públicas relacionadas en transacciones reciprocas.</t>
  </si>
  <si>
    <t>En el siguiente cuadro la entidad debe indicar las instituciones públicas con las cuales tenga  participación de aporte de capital y que tenga control.</t>
  </si>
  <si>
    <t>Lista de Entidades Controladas Significativamente</t>
  </si>
  <si>
    <t>Nombre de entidad</t>
  </si>
  <si>
    <t>Código Institucional</t>
  </si>
  <si>
    <t>Consolidación</t>
  </si>
  <si>
    <t>REVELACION:</t>
  </si>
  <si>
    <r>
      <t xml:space="preserve">De acuerdo con la NICSP 8- </t>
    </r>
    <r>
      <rPr>
        <b/>
        <sz val="14"/>
        <color theme="1"/>
        <rFont val="Arial Narrow"/>
        <family val="2"/>
      </rPr>
      <t>Participaciones en Negocios Conjuntos.</t>
    </r>
  </si>
  <si>
    <t>Formas de Negocios Conjuntos</t>
  </si>
  <si>
    <t>NICSP N° 8, Párrafos 1, 11 y 12.</t>
  </si>
  <si>
    <t>La naturaleza de estas actividades abarca desde una empresa comercial hasta el suministro de servicios a la comunidad en forma gratuita. Los negocios conjuntos pueden tomar diferentes formas jurídicas y estructuras, independientemente de ello, tienen  las siguientes características:</t>
  </si>
  <si>
    <r>
      <t xml:space="preserve">De acuerdo con la NICSP 7- </t>
    </r>
    <r>
      <rPr>
        <b/>
        <sz val="14"/>
        <color theme="1"/>
        <rFont val="Arial Narrow"/>
        <family val="2"/>
      </rPr>
      <t>Inversiones en  Asociadas</t>
    </r>
  </si>
  <si>
    <t>Contabilidad de Inversiones en Entidades Asociadas</t>
  </si>
  <si>
    <t>Inversión en una entidad asociada</t>
  </si>
  <si>
    <t xml:space="preserve">NICSP N° 7, Párrafos 1 y 3. </t>
  </si>
  <si>
    <r>
      <t xml:space="preserve">Son inversiones en una asociada, las realizadas por una entidad del sector público en su carácter de inversionista, que deberá </t>
    </r>
    <r>
      <rPr>
        <sz val="12"/>
        <color theme="1"/>
        <rFont val="Arial Narrow"/>
        <family val="2"/>
      </rPr>
      <t xml:space="preserve">originar la tenencia de un interés patrimonial en la forma de una participación u otra estructura patrimonial formal. </t>
    </r>
    <r>
      <rPr>
        <sz val="12"/>
        <color rgb="FF000000"/>
        <rFont val="Arial Narrow"/>
        <family val="2"/>
      </rPr>
      <t>Es decir, la inversión efectuada en la otra entidad confiere al inversor los riesgos y retribuciones relativos a una participación en la propiedad.</t>
    </r>
  </si>
  <si>
    <t>A continuación se indica las entidades asociadas:</t>
  </si>
  <si>
    <t>Nombre de la entidad</t>
  </si>
  <si>
    <t>% Participación</t>
  </si>
  <si>
    <t>De acuerdo con la NICSP 18- Información Financiera por Segmentos</t>
  </si>
  <si>
    <t>Norma                       Política</t>
  </si>
  <si>
    <t>Definición de segmento</t>
  </si>
  <si>
    <t>NICSP N° 18, Párrafo 9 y 12.</t>
  </si>
  <si>
    <t>Segmentos para la administración financiera de Costa Rica</t>
  </si>
  <si>
    <t>Se define al segmento como una actividad o grupo de actividades de la entidad, que son identificables y para las cuales es apropiado presentar información financiera separada con el fin de:</t>
  </si>
  <si>
    <t>REVELACION ACLARATORIA:</t>
  </si>
  <si>
    <t>De acuerdo con la NICSP 20- Información a revelar sobre partes relacionadas</t>
  </si>
  <si>
    <t>Parte relacionada</t>
  </si>
  <si>
    <t>NICSP N° 20,</t>
  </si>
  <si>
    <t>Párrafo 4.</t>
  </si>
  <si>
    <t xml:space="preserve">Grado de consanguinidad </t>
  </si>
  <si>
    <t>DGCN, no es necesario párrafo 4.5</t>
  </si>
  <si>
    <t>Personal clave de la gerencia</t>
  </si>
  <si>
    <t>Párrafos 4, 6 y 7.</t>
  </si>
  <si>
    <t>Familiares próximos</t>
  </si>
  <si>
    <t>Párrafos 4 y 5.</t>
  </si>
  <si>
    <r>
      <t>Una parte se considera relacionada con otra si una de ellas tiene la posibilidad de ejercer el control sobre la misma, o de ejercer influencia significativa sobre ella al tomar sus decisiones financieras y operativas, o si la parte relacionada y otra entidad están sujetas a control común.</t>
    </r>
    <r>
      <rPr>
        <sz val="12"/>
        <color theme="1"/>
        <rFont val="Arial Narrow"/>
        <family val="2"/>
      </rPr>
      <t xml:space="preserve"> Incluye al personal clave de la gerencia u órgano de dirección de la entidad y familiares próximos a los mismos.</t>
    </r>
  </si>
  <si>
    <t>De acuerdo con la NICSP 4- Efectos de variaciones en las tasas de cambio de moneda extranjera.</t>
  </si>
  <si>
    <t xml:space="preserve">Saldos en moneda extranjera </t>
  </si>
  <si>
    <t>NICSP N° 4,</t>
  </si>
  <si>
    <t>Párrafo 26.</t>
  </si>
  <si>
    <t xml:space="preserve">Las partidas monetarias en moneda extranjera se convertirán a la moneda funcional  utilizando la tasa de cambio de la fecha de cierre de los EEFF. </t>
  </si>
  <si>
    <r>
      <t xml:space="preserve">De acuerdo con la NICSP 14- </t>
    </r>
    <r>
      <rPr>
        <b/>
        <sz val="14"/>
        <color theme="1"/>
        <rFont val="Arial Narrow"/>
        <family val="2"/>
      </rPr>
      <t>Hechos ocurridos después de fecha de presentación</t>
    </r>
  </si>
  <si>
    <t>Fecha en la que se autoriza su emisión</t>
  </si>
  <si>
    <t>NICSP N° 14,</t>
  </si>
  <si>
    <t>Párrafo 6.</t>
  </si>
  <si>
    <t>LAFRPP Art. 52</t>
  </si>
  <si>
    <t>La fecha de emisión de los EEFF es aquélla en que los mismos son remitidos por el Ministerio de Hacienda a la Contraloría General de la República (conforme al plazo establecido en la normativa legal). La opinión de la Contraloría se efectúa sobre la base de dichos EEFF terminados.</t>
  </si>
  <si>
    <t>Indique el periodo</t>
  </si>
  <si>
    <t>Periodos Contables</t>
  </si>
  <si>
    <t>Justifique en caso de Re expresión de Cifras:</t>
  </si>
  <si>
    <t>Indique los eventos posteriores después del cierre</t>
  </si>
  <si>
    <t>FECHA DE CIERRE</t>
  </si>
  <si>
    <t>FECHA DE EVENTO</t>
  </si>
  <si>
    <t>EVENTO</t>
  </si>
  <si>
    <t>CUENTA CONTABLE</t>
  </si>
  <si>
    <t>MATERIALIDAD</t>
  </si>
  <si>
    <t>De acuerdo con la NICSP 3- Políticas contables, cambios en las estimaciones contables y errores.</t>
  </si>
  <si>
    <t>Políticas contables</t>
  </si>
  <si>
    <t>NICSP N° 3,</t>
  </si>
  <si>
    <t>Párrafo 3.</t>
  </si>
  <si>
    <t>Selección y aplicación de las políticas contables</t>
  </si>
  <si>
    <t>Párrafos 9 y 11.</t>
  </si>
  <si>
    <t>Directrices de la DGCN</t>
  </si>
  <si>
    <t>Párrafo 12.</t>
  </si>
  <si>
    <t>Juicio profesional</t>
  </si>
  <si>
    <t>Párrafos 14 y 15.</t>
  </si>
  <si>
    <t>En el presente PGCN se establece, conjuntamente con las NICSP, la normativa que se deberá aplicar ante las siguientes situaciones:</t>
  </si>
  <si>
    <t>Cambio Estimación</t>
  </si>
  <si>
    <t>Naturaleza</t>
  </si>
  <si>
    <t>Periodo</t>
  </si>
  <si>
    <t>Efecto futuro</t>
  </si>
  <si>
    <t>Cambio Política Contable</t>
  </si>
  <si>
    <t>Error</t>
  </si>
  <si>
    <t>10- Contratos de Construcción</t>
  </si>
  <si>
    <t>De acuerdo con la NICSP 11- Contratos de construcción</t>
  </si>
  <si>
    <t>CONTRATOS  DE CONSTRUCCIÓN</t>
  </si>
  <si>
    <t>MARQUE CON X SI APLICAN LAS SIGUIENTES OPCIONES</t>
  </si>
  <si>
    <t>X</t>
  </si>
  <si>
    <t>Contratos de precios Fijos</t>
  </si>
  <si>
    <t>Contratos de Margen sobre costos</t>
  </si>
  <si>
    <t>Devengamiento y Prudencia</t>
  </si>
  <si>
    <t>Cumple con la Metodología</t>
  </si>
  <si>
    <t>Calcular la Utilidad Esperada</t>
  </si>
  <si>
    <t>Calcular el grado de avance</t>
  </si>
  <si>
    <t>Calcular ingresos y costos por año</t>
  </si>
  <si>
    <t>REVELACIONES</t>
  </si>
  <si>
    <t>Ingresos Ordinarios del Contrato</t>
  </si>
  <si>
    <t>Incentivos</t>
  </si>
  <si>
    <t>Costos de Contrato</t>
  </si>
  <si>
    <t>Reconocimiento de Pérdidas Estimadas</t>
  </si>
  <si>
    <r>
      <t xml:space="preserve">11- Instrumentos Financieros </t>
    </r>
    <r>
      <rPr>
        <sz val="12"/>
        <color theme="1"/>
        <rFont val="Arial Narrow"/>
        <family val="2"/>
      </rPr>
      <t xml:space="preserve"> </t>
    </r>
  </si>
  <si>
    <t xml:space="preserve">De acuerdo con la NICSP 28-29-30 Instrumentos Financieros (Presentación, reconocimiento medición y revelación). </t>
  </si>
  <si>
    <t>INSTRUMENTOS FINANCIEROS ESTADO DE SITUACION FINANCIERA</t>
  </si>
  <si>
    <t>INSTRUMENTOS FINANCIEROS ESTADO  RENDIMIENTO FINANCIERO</t>
  </si>
  <si>
    <t>Revelar  los cambios en las condiciones de mercado que ocasionan</t>
  </si>
  <si>
    <t>Riesgo de Mercado (Tasas de Interés)</t>
  </si>
  <si>
    <t>Revelar reclasificaciones de Activo Financiero</t>
  </si>
  <si>
    <t>Revelar aspectos de Garantía Colateral</t>
  </si>
  <si>
    <t>Revelar Instrumentos Financieros  compuestos con múltiples</t>
  </si>
  <si>
    <t>derivados implícitos</t>
  </si>
  <si>
    <t>Revelar  Valor Razonable de Activos y Pasivos Financieros</t>
  </si>
  <si>
    <t>Revelar naturaleza y alcance de los riesgos que surgen</t>
  </si>
  <si>
    <t>de los Instrumentos Financieros</t>
  </si>
  <si>
    <t>Revelar análisis de sensibilidad</t>
  </si>
  <si>
    <t>Numero</t>
  </si>
  <si>
    <t>Contrato</t>
  </si>
  <si>
    <t>Fecha</t>
  </si>
  <si>
    <t>inicio</t>
  </si>
  <si>
    <t>Final</t>
  </si>
  <si>
    <t>Plazo</t>
  </si>
  <si>
    <t>Nombre de Fideicomiso</t>
  </si>
  <si>
    <t>Nombre de Fideicomitente</t>
  </si>
  <si>
    <t>Nombre de Fideicomisario</t>
  </si>
  <si>
    <t>Objeto</t>
  </si>
  <si>
    <t>Cesión de Activos</t>
  </si>
  <si>
    <r>
      <t xml:space="preserve">13- Arrendamientos </t>
    </r>
    <r>
      <rPr>
        <sz val="12"/>
        <color theme="1"/>
        <rFont val="Arial Narrow"/>
        <family val="2"/>
      </rPr>
      <t xml:space="preserve"> </t>
    </r>
  </si>
  <si>
    <t xml:space="preserve">De acuerdo con la NICSP 13 Arrendamientos. </t>
  </si>
  <si>
    <t>ARRENDAMIENTO OPERATIVO</t>
  </si>
  <si>
    <t>DESCRIPCION</t>
  </si>
  <si>
    <t>No. CONTRATO</t>
  </si>
  <si>
    <t>FECHA INICIO</t>
  </si>
  <si>
    <t>FECHA FINAL</t>
  </si>
  <si>
    <t>PROVEEDOR</t>
  </si>
  <si>
    <t>ARRENDAMIENTO FINANCIERO</t>
  </si>
  <si>
    <r>
      <t xml:space="preserve">14- Beneficios a los Empleados </t>
    </r>
    <r>
      <rPr>
        <sz val="12"/>
        <color theme="1"/>
        <rFont val="Arial Narrow"/>
        <family val="2"/>
      </rPr>
      <t xml:space="preserve"> </t>
    </r>
  </si>
  <si>
    <t xml:space="preserve">De acuerdo con la NICSP 25 Beneficios a los empleados. </t>
  </si>
  <si>
    <t>Ejemplo para ilustrar el párrafo 73: límites en el reconocimiento del activo del plan</t>
  </si>
  <si>
    <t>GA3.      Un plan de beneficios definidos presenta las siguientes características:</t>
  </si>
  <si>
    <t>Valor presente de la obligación</t>
  </si>
  <si>
    <t>XXX</t>
  </si>
  <si>
    <t>Valor razonable de los activos del plan</t>
  </si>
  <si>
    <t>Pérdidas actuariales no reconocidas</t>
  </si>
  <si>
    <t>Costo de servicios pasados no reconocido</t>
  </si>
  <si>
    <t>Importe negativo determinado según el párrafo 65</t>
  </si>
  <si>
    <t>Valor presente de los reembolsos futuros disponibles y reducciones de aportaciones futuras</t>
  </si>
  <si>
    <t>El límite establecido en el párrafo 69(b) se computa de la siguiente manera:</t>
  </si>
  <si>
    <t>Límite</t>
  </si>
  <si>
    <t>Beneficios atribuidos a</t>
  </si>
  <si>
    <t>–    años anteriores</t>
  </si>
  <si>
    <t>–    periodo corriente (1% del salario final)</t>
  </si>
  <si>
    <t>–    periodo corriente y anteriores</t>
  </si>
  <si>
    <t>Importe inicial de la obligación</t>
  </si>
  <si>
    <t>Interés al 10%</t>
  </si>
  <si>
    <t>Costo de los servicios del periodo corriente</t>
  </si>
  <si>
    <t>Importe final de la obligación</t>
  </si>
  <si>
    <t>Notas:</t>
  </si>
  <si>
    <t>1.  El importe inicial de la obligación es el valor presente de los beneficios atribuidos a los años anteriores.</t>
  </si>
  <si>
    <t>2. El costo por los servicios del periodo presente es el valor presente de los beneficios atribuidos a este periodo.</t>
  </si>
  <si>
    <t>3.  El importe final de la obligación es el valor presente de los beneficios atribuidos al periodo corriente y a los anteriores.</t>
  </si>
  <si>
    <t>15- CONCESIONES (NICSP 32)</t>
  </si>
  <si>
    <t xml:space="preserve">De acuerdo con la NICSP 32 Concesiones </t>
  </si>
  <si>
    <t>Categoría</t>
  </si>
  <si>
    <t>Arrendatario</t>
  </si>
  <si>
    <t>Proveedor</t>
  </si>
  <si>
    <t xml:space="preserve">       Propietario</t>
  </si>
  <si>
    <t xml:space="preserve">Tipos de acuerdos </t>
  </si>
  <si>
    <t>Propiedad del activo</t>
  </si>
  <si>
    <t>Inversión de capital</t>
  </si>
  <si>
    <t>Riesgo de demanda</t>
  </si>
  <si>
    <t>Duración habitual</t>
  </si>
  <si>
    <t>Interés residual</t>
  </si>
  <si>
    <t>correspondiente</t>
  </si>
  <si>
    <r>
      <t xml:space="preserve">Nº de Expediente </t>
    </r>
    <r>
      <rPr>
        <b/>
        <u/>
        <sz val="11"/>
        <color rgb="FF000000"/>
        <rFont val="Arial Narrow"/>
        <family val="2"/>
      </rPr>
      <t>judicial</t>
    </r>
  </si>
  <si>
    <t>Nombre Actor</t>
  </si>
  <si>
    <t>Motivo de la demanda</t>
  </si>
  <si>
    <t>Pretensión Inicial</t>
  </si>
  <si>
    <t>Monto</t>
  </si>
  <si>
    <t>Moneda</t>
  </si>
  <si>
    <t>Tipo de Cambio</t>
  </si>
  <si>
    <t>Monto colones</t>
  </si>
  <si>
    <t xml:space="preserve">                              -   </t>
  </si>
  <si>
    <t xml:space="preserve"> Total en colones </t>
  </si>
  <si>
    <t xml:space="preserve">                         -   </t>
  </si>
  <si>
    <t>Resolución provisional 1</t>
  </si>
  <si>
    <t>Resolución provisional 2</t>
  </si>
  <si>
    <t>Resolución en firme</t>
  </si>
  <si>
    <t>Fecha de recepción de pago</t>
  </si>
  <si>
    <t>Monto recibido</t>
  </si>
  <si>
    <t>Observaciones</t>
  </si>
  <si>
    <t xml:space="preserve">                                                                 -   </t>
  </si>
  <si>
    <t xml:space="preserve">                                                        -   </t>
  </si>
  <si>
    <t>Hecho por:</t>
  </si>
  <si>
    <t>Revisado por:</t>
  </si>
  <si>
    <t>Aprobado por:</t>
  </si>
  <si>
    <t>Nombre Demandado</t>
  </si>
  <si>
    <r>
      <t xml:space="preserve">Nº de Expediente </t>
    </r>
    <r>
      <rPr>
        <b/>
        <u/>
        <sz val="9"/>
        <color rgb="FF000000"/>
        <rFont val="Arial Narrow"/>
        <family val="2"/>
      </rPr>
      <t>judicial</t>
    </r>
  </si>
  <si>
    <t>Políticas Contables</t>
  </si>
  <si>
    <t>A continuación se presentan las Políticas Contables sustantivas de acuerdo con las Políticas Generales Contables, sustentadas en NICSP, noviembre 2012; según lo dispuesto por Contabilidad Nacional.</t>
  </si>
  <si>
    <t xml:space="preserve">Para la siguiente matriz la entidad debe estudiar y analizar cada política sustantiva e indicar si es de aplicación para la entidad. </t>
  </si>
  <si>
    <t xml:space="preserve">Marque con X, si aplica </t>
  </si>
  <si>
    <t>Política</t>
  </si>
  <si>
    <t>Detalle</t>
  </si>
  <si>
    <t xml:space="preserve">Detalle </t>
  </si>
  <si>
    <t>1.29-30</t>
  </si>
  <si>
    <t>Efectivo y Equivalente</t>
  </si>
  <si>
    <t>Pasivos</t>
  </si>
  <si>
    <t>1.33-</t>
  </si>
  <si>
    <t>Inversiones en una Asociada</t>
  </si>
  <si>
    <t>Pasivo Financiero</t>
  </si>
  <si>
    <t>1.48-</t>
  </si>
  <si>
    <t>Cuentas por Cobrar</t>
  </si>
  <si>
    <t>2.23-</t>
  </si>
  <si>
    <t>Deudas- Cuentas por Pagar</t>
  </si>
  <si>
    <t>1.51-</t>
  </si>
  <si>
    <t>Pasivos relacionados con ingresos sin contraprestación</t>
  </si>
  <si>
    <t>1.67-</t>
  </si>
  <si>
    <t>Fideicomisos</t>
  </si>
  <si>
    <t>Beneficios de Empleados</t>
  </si>
  <si>
    <t>Endeudamiento Publico</t>
  </si>
  <si>
    <t>Bienes Concesionados y no Concesionados</t>
  </si>
  <si>
    <t>Fondos de Terceros y en garantía</t>
  </si>
  <si>
    <t>Provisiones</t>
  </si>
  <si>
    <t>Pasivo Contingente</t>
  </si>
  <si>
    <t>Activos Biológicos</t>
  </si>
  <si>
    <t>Pasivo por Concesión de Servicios Publico</t>
  </si>
  <si>
    <t>Bienes de Infraestructura de Beneficio Publico</t>
  </si>
  <si>
    <t>Patrimonio</t>
  </si>
  <si>
    <t>Bienes Históricos y Culturales</t>
  </si>
  <si>
    <t>Instrumentos de patrimonio</t>
  </si>
  <si>
    <t>Recursos Naturales</t>
  </si>
  <si>
    <t>Capital y Transferencias</t>
  </si>
  <si>
    <t>Construcciones en Proceso</t>
  </si>
  <si>
    <t>Reservas</t>
  </si>
  <si>
    <t>Concesiones</t>
  </si>
  <si>
    <t>Resultados Acumulados</t>
  </si>
  <si>
    <t>Deterioro</t>
  </si>
  <si>
    <t>Intereses Minoritarios</t>
  </si>
  <si>
    <t>Activos Generadores de Efectivo</t>
  </si>
  <si>
    <t>Ingresos</t>
  </si>
  <si>
    <t>Activos No Generadores de Efectivo</t>
  </si>
  <si>
    <t>Transacciones y eventos con contraprestación que generan ingresos</t>
  </si>
  <si>
    <t>Depreciaciones</t>
  </si>
  <si>
    <t xml:space="preserve">Transacciones y eventos sin contraprestación </t>
  </si>
  <si>
    <t>Gastos por beneficios a empleados</t>
  </si>
  <si>
    <t>Gastos de Investigación y Desarrollo</t>
  </si>
  <si>
    <t>Estados Financieros</t>
  </si>
  <si>
    <t>Activos Contingentes</t>
  </si>
  <si>
    <t xml:space="preserve">Indicar las políticas a revelar expuestas en la Metodología de Implementación de las NICSP (2013) que la entidad considere pertinente. </t>
  </si>
  <si>
    <t>Aspectos Particulares</t>
  </si>
  <si>
    <t xml:space="preserve">CN-006-2012- Oficialización de Plan General de Contabilidad Nacional. </t>
  </si>
  <si>
    <t xml:space="preserve">La Entidad está registrando sus asientos contables a partir del 01 de Enero de 2017, basado en el Plan de Cuentas NICSP.  </t>
  </si>
  <si>
    <t xml:space="preserve">Manual de Procedimientos Contables </t>
  </si>
  <si>
    <t xml:space="preserve">La entidad remitió  a Contabilidad Nacional de manual de procedimientos contables cumpliendo el formato establecido según Directriz 04-2013. Procedimientos Contables   </t>
  </si>
  <si>
    <t>Efectos y cambios significativos en la información contable</t>
  </si>
  <si>
    <t>Se dieron cambios con la aplicación de métodos o Manual de Procedimientos Contables</t>
  </si>
  <si>
    <t>Se dieron reclasificaciones, depuración de cifras y conciliaciones</t>
  </si>
  <si>
    <t>Se dieron ajustes de ejercicios anteriores, producto de valores establecidos mediante inventarios físicos o reales de los bienes, derechos, y obligaciones.</t>
  </si>
  <si>
    <t>SI: (Justifique)</t>
  </si>
  <si>
    <t xml:space="preserve">Sistemas de Información </t>
  </si>
  <si>
    <t>La entidad cuenta con un Sistema de Información para Contabilidad</t>
  </si>
  <si>
    <t>La Entidad cuenta con un Sistema de Información por Modulos</t>
  </si>
  <si>
    <t>La Entidad realiza sus Estados Financieros con Excel</t>
  </si>
  <si>
    <t>La entidad utiliza todas  las Plataformas que ha dispuesto la Contabilidad Nacional para subir información.(Plan Piloto)</t>
  </si>
  <si>
    <t>ESTADOS FINANCIEROS</t>
  </si>
  <si>
    <t>Limitaciones y debilidades de tipo operativo, informático  o administrativo que tienen impacto contable</t>
  </si>
  <si>
    <t>Existieron eventos que incidieron  en el  desarrollo del proceso contable o Sistemas Informáticos.</t>
  </si>
  <si>
    <t>A- Se realizó la conversión de cifras de moneda extranjera a moneda nacional</t>
  </si>
  <si>
    <t>B- Aplico un solo método de valuación de inventarios (PEPS )</t>
  </si>
  <si>
    <t>C- Aplico un solo método de Estimación por Incobrables (ANTIGÜEDAD DE SALDOS )</t>
  </si>
  <si>
    <t>D- Aplico un solo método de Depreciación o agotamiento ( LINEA RECTA )</t>
  </si>
  <si>
    <t>NO: (Justifique)</t>
  </si>
  <si>
    <t>Los Estados Financieros  cumplen los requerimientos de la NIC 1, y se emiten con formato establecido los siguientes Estados: (Política de emisión- Mensual, Trimestral, Semestral, Anual)</t>
  </si>
  <si>
    <t>Política de Emisión</t>
  </si>
  <si>
    <t>Estado de Situación Financiera</t>
  </si>
  <si>
    <t>Estado de Rendimiento Financiero</t>
  </si>
  <si>
    <t>Estado de Cambio de Patrimonio</t>
  </si>
  <si>
    <t>Estado de Flujo de Efectivo</t>
  </si>
  <si>
    <t>Estado de Notas Contables</t>
  </si>
  <si>
    <t>BALANZA DE  COMPROBACIÓN AJUSTADA</t>
  </si>
  <si>
    <t>La Entidad emite una Balanza de Comprobación Ajustada (Balanza después de cierre, incluyendo los asientos de ajustes pertinentes) (Política de emisión- Mensual, Trimestral, Semestral, Anual)</t>
  </si>
  <si>
    <t>Después de cada cierre la entidad emite una Balanza de Comprobación ajustada</t>
  </si>
  <si>
    <t>ESTADO DE SITUACIÓN FINANCIERA</t>
  </si>
  <si>
    <t>El Estado de Situación Financiera  cumple los requerimientos de la NIC 1, en cuanto a la clasificación</t>
  </si>
  <si>
    <t>Activos Corrientes</t>
  </si>
  <si>
    <t>Activos No Corrientes</t>
  </si>
  <si>
    <t>Activo Total</t>
  </si>
  <si>
    <t>Pasivo Corriente</t>
  </si>
  <si>
    <t>Pasivo No Corriente</t>
  </si>
  <si>
    <t>Pasivo Total</t>
  </si>
  <si>
    <t>Capital Inicial (Aporte del estado)</t>
  </si>
  <si>
    <t>ESTADO FINANCIEROS AUDITADOS</t>
  </si>
  <si>
    <t>La Entidad tiene como procedimiento  auditar Estados Financieros</t>
  </si>
  <si>
    <t>La Entidad audita Estados Financieros</t>
  </si>
  <si>
    <t>Indique los últimos periodos contables en donde se auditaron Estados Financieros:</t>
  </si>
  <si>
    <t>Principales  Hallazgos:</t>
  </si>
  <si>
    <t>PERIODO CONTABLE </t>
  </si>
  <si>
    <t>Se hicieron ajustes a los EEFF ( Indique si o no) </t>
  </si>
  <si>
    <t>NOTAS ESTADOS FINANCIEROS</t>
  </si>
  <si>
    <t>Deben contener información adicional en los estados principales y complementarios. Éstas proporcionan descripciones narrativas o desagregaciones de partidas reveladas en dichos estados y contienen información sobre las que no cumplen las condiciones para ser reconocidas en los estados. La estructura de las notas deberá:</t>
  </si>
  <si>
    <t>NOTAS ESTADO DE SITUACION FINANCIERA</t>
  </si>
  <si>
    <t>1.  ACTIVO</t>
  </si>
  <si>
    <t>NOTA 3</t>
  </si>
  <si>
    <t>SALDOS</t>
  </si>
  <si>
    <t>NOMBRE</t>
  </si>
  <si>
    <t>Periodo Actual</t>
  </si>
  <si>
    <t>Periodo Anterior</t>
  </si>
  <si>
    <t>%</t>
  </si>
  <si>
    <t>Efectivo y Equivalentes</t>
  </si>
  <si>
    <t>Detalle de Depósitos y Retiros en Instituciones Públicas Financieras Bancarias</t>
  </si>
  <si>
    <t>Cuenta</t>
  </si>
  <si>
    <t>Entidad</t>
  </si>
  <si>
    <t>Detalle de Depósitos en Instituciones Bancarias Privadas</t>
  </si>
  <si>
    <t>NOTA  4</t>
  </si>
  <si>
    <t>Inversiones a Corto Plazo</t>
  </si>
  <si>
    <t>1.1.2</t>
  </si>
  <si>
    <t>Detalle de Inversiones a Corto Plazo</t>
  </si>
  <si>
    <t>Nombre</t>
  </si>
  <si>
    <t>1.1.2.01</t>
  </si>
  <si>
    <t>Títulos y Valores a valor razonable a corto plazo</t>
  </si>
  <si>
    <t>1.1.2.02</t>
  </si>
  <si>
    <t>Títulos y Valores a costo amortizado a corto plazo</t>
  </si>
  <si>
    <t xml:space="preserve">Instrumentos Derivados a Corto Plazo </t>
  </si>
  <si>
    <t>1.1.2.98</t>
  </si>
  <si>
    <t>Otras Inversiones a Corto Plazo</t>
  </si>
  <si>
    <t>1.1.2.99</t>
  </si>
  <si>
    <t>Provisiones para deterioro de inversiones a corto plazo</t>
  </si>
  <si>
    <t>NOTA 5</t>
  </si>
  <si>
    <t>Cuentas a cobrar a corto plazo</t>
  </si>
  <si>
    <t>Detalle de las Cuentas a cobrar c/p</t>
  </si>
  <si>
    <t>Impuestos por Cobrar a Corto Plazo</t>
  </si>
  <si>
    <t>Contribuciones sociales a cobrar a C.P.</t>
  </si>
  <si>
    <t>Ventas a cobrar a corto plazo</t>
  </si>
  <si>
    <t>Ingresos de la Propiedad a cobrar  C.P.</t>
  </si>
  <si>
    <t>Servicios y Derechos a cobrar C.P.</t>
  </si>
  <si>
    <t>Transferencias a cobrar  C.P.</t>
  </si>
  <si>
    <t>Préstamos a corto plazo</t>
  </si>
  <si>
    <t>Documentos a cobrar a corto plazo</t>
  </si>
  <si>
    <t>Anticipos a C.P.</t>
  </si>
  <si>
    <t>Deudores por avales ejecutados a corto plazo</t>
  </si>
  <si>
    <t>Planillas salariales</t>
  </si>
  <si>
    <t>Beneficios Sociales</t>
  </si>
  <si>
    <t>Cuentas a Cobrar en Gestión Judicial</t>
  </si>
  <si>
    <t>Otras cuentas por cobrar C.P.</t>
  </si>
  <si>
    <t>Previsiones para deterioro de cuentas a cobrar a corto plazo *</t>
  </si>
  <si>
    <t>Detalle de cuentas por cobrar c/p con otras entidades publicas</t>
  </si>
  <si>
    <t>NOMBRE ENTIDAD</t>
  </si>
  <si>
    <t>MONTO</t>
  </si>
  <si>
    <t>INDICAR EL METODO UTILIZADO</t>
  </si>
  <si>
    <t>Método de estimación por incobrable</t>
  </si>
  <si>
    <t>Técnica de valoración</t>
  </si>
  <si>
    <t>Indicar los procedimientos utilizados para la determinación de los valores razonables para cada clase de activo financiero:</t>
  </si>
  <si>
    <t>NOTA 6</t>
  </si>
  <si>
    <t xml:space="preserve">Detalle por tipo de Inventarios </t>
  </si>
  <si>
    <t>Materiales y suministros para consumo y prestación de servicios</t>
  </si>
  <si>
    <t>1.1.4.02</t>
  </si>
  <si>
    <t>Bienes para la venta</t>
  </si>
  <si>
    <t>1.1.4.03</t>
  </si>
  <si>
    <t>Materias primas y bienes en producción</t>
  </si>
  <si>
    <t>1.1.4.04</t>
  </si>
  <si>
    <t>Bienes a Transferir sin contraprestación – Donaciones</t>
  </si>
  <si>
    <t>1.1.4.99</t>
  </si>
  <si>
    <t>Previsiones para deterioro y pérdidas de inventario *</t>
  </si>
  <si>
    <t>METODO DE VALUACIÒN- MARQUE CON X</t>
  </si>
  <si>
    <t>PRIMERAS EN ENTRAR PRIMERAS EN SALIR (PEPS)</t>
  </si>
  <si>
    <t>SISTEMA- MARQUE CON X</t>
  </si>
  <si>
    <t>PERIODICO</t>
  </si>
  <si>
    <t>PERMANENTE</t>
  </si>
  <si>
    <t>METODO DE ESTIMACIÓN DETERIORO</t>
  </si>
  <si>
    <t>No. OFICIO/DECLARACIONES EN DETERIORO</t>
  </si>
  <si>
    <t>Oficio de Autorización de Contabilidad Nacional- Autorización el uso de otro método de valuación de Inventarios</t>
  </si>
  <si>
    <t xml:space="preserve">No. Oficio </t>
  </si>
  <si>
    <t>NOTA 7</t>
  </si>
  <si>
    <t>Otros activos a corto plazo</t>
  </si>
  <si>
    <r>
      <t xml:space="preserve">Detalle de </t>
    </r>
    <r>
      <rPr>
        <b/>
        <sz val="9"/>
        <color theme="1"/>
        <rFont val="Arial Narrow"/>
        <family val="2"/>
      </rPr>
      <t>Otros activos a corto plazo</t>
    </r>
  </si>
  <si>
    <t>Gastos a devengar a corto plazo</t>
  </si>
  <si>
    <t>1.1.9.02</t>
  </si>
  <si>
    <t>Cuentas transitorias</t>
  </si>
  <si>
    <t>1.1.9.99</t>
  </si>
  <si>
    <t>Activos a corto plazo sujetos a depuración contable</t>
  </si>
  <si>
    <t>NOTA 8</t>
  </si>
  <si>
    <t>Inversiones a largo plazo</t>
  </si>
  <si>
    <t>1.2.2</t>
  </si>
  <si>
    <r>
      <t xml:space="preserve">Detalle de las </t>
    </r>
    <r>
      <rPr>
        <b/>
        <sz val="9"/>
        <color theme="1"/>
        <rFont val="Arial Narrow"/>
        <family val="2"/>
      </rPr>
      <t>Inversiones a largo plazo</t>
    </r>
  </si>
  <si>
    <t>1.2.2.01</t>
  </si>
  <si>
    <t>Títulos y valores a valor razonable a largo plazo</t>
  </si>
  <si>
    <t>1.2.2.02</t>
  </si>
  <si>
    <t>Títulos y valores a costo amortizado a largo plazo</t>
  </si>
  <si>
    <t>1.2.2.03</t>
  </si>
  <si>
    <t>Instrumentos Derivados a largo plazo</t>
  </si>
  <si>
    <t>1.2.2.98</t>
  </si>
  <si>
    <t>Otras inversiones a largo plazo</t>
  </si>
  <si>
    <t>1.2.2.99</t>
  </si>
  <si>
    <t>Previsiones para deterioro de inversiones a largo plazo *</t>
  </si>
  <si>
    <t>NOTA 9</t>
  </si>
  <si>
    <t>Cuentas a cobrar a largo plazo</t>
  </si>
  <si>
    <r>
      <t xml:space="preserve">Detalle de las </t>
    </r>
    <r>
      <rPr>
        <b/>
        <sz val="9"/>
        <color theme="1"/>
        <rFont val="Arial Narrow"/>
        <family val="2"/>
      </rPr>
      <t>Cuentas a cobrar a largo plazo</t>
    </r>
  </si>
  <si>
    <t>1.2.3.03</t>
  </si>
  <si>
    <t>Ventas a cobrar a largo plazo</t>
  </si>
  <si>
    <t>Préstamos a largo plazo</t>
  </si>
  <si>
    <t>1.2.3.08</t>
  </si>
  <si>
    <t>Documentos a cobrar a largo plazo</t>
  </si>
  <si>
    <t>1.2.3.09</t>
  </si>
  <si>
    <t>Anticipos a largo plazo</t>
  </si>
  <si>
    <t>Deudores por avales ejecutados a largo plazo</t>
  </si>
  <si>
    <t>Otras cuentas a cobrar a largo plazo</t>
  </si>
  <si>
    <t>1.2.3.99</t>
  </si>
  <si>
    <t>Previsiones para deterioro de cuentas a cobrar a largo plazo *</t>
  </si>
  <si>
    <t>Detalle de cuentas por cobrar l/p con otras entidades públicas</t>
  </si>
  <si>
    <t>CODIGO INTITUCIONAL</t>
  </si>
  <si>
    <t>NOTA 10</t>
  </si>
  <si>
    <t>Bienes no Concesionados</t>
  </si>
  <si>
    <t>Propiedad, Planta y Equipo Explotados</t>
  </si>
  <si>
    <t>Propiedad Planta y Equipo Explotados</t>
  </si>
  <si>
    <t>ACTIVO</t>
  </si>
  <si>
    <t>PLACA / IDENTIFICACION</t>
  </si>
  <si>
    <t>CONVENIO</t>
  </si>
  <si>
    <t>VALOR EN LIBROS</t>
  </si>
  <si>
    <t>NOMBRE BENEFICIARIO</t>
  </si>
  <si>
    <t>Medición y reconocimiento posterior al inicio</t>
  </si>
  <si>
    <t>NICSP N° 17, Párrafo 42.</t>
  </si>
  <si>
    <t>Criterio general</t>
  </si>
  <si>
    <t>Criterio alternativo</t>
  </si>
  <si>
    <t>2. Proceso de Revaluación</t>
  </si>
  <si>
    <t>Método de Costo</t>
  </si>
  <si>
    <t>1.2.5.02</t>
  </si>
  <si>
    <t>MARQUE CON X SI CUMPLE</t>
  </si>
  <si>
    <t>BASE CONTABLE</t>
  </si>
  <si>
    <t>Propiedades  están debidamente registrados en Registro Nacional</t>
  </si>
  <si>
    <t>Propiedades cuentan con planos inscritos</t>
  </si>
  <si>
    <t>Se tiene control con el uso de las Propiedades</t>
  </si>
  <si>
    <t>Se tiene Propiedades  ocupados ilegalmente.</t>
  </si>
  <si>
    <t>Activos Biológicos no Concesionados</t>
  </si>
  <si>
    <t>Bienes de Infraestructura de beneficio público en servicio</t>
  </si>
  <si>
    <t>Recursos Naturales en explotación</t>
  </si>
  <si>
    <t>1.2.5.06</t>
  </si>
  <si>
    <t>Recursos Naturales en conservación</t>
  </si>
  <si>
    <t>1.2.5.07</t>
  </si>
  <si>
    <t>Bienes Intangibles no concesionados</t>
  </si>
  <si>
    <t>Bienes no Concesionados en proceso de producción</t>
  </si>
  <si>
    <t>NOTA 11</t>
  </si>
  <si>
    <t>Bienes Concesionados</t>
  </si>
  <si>
    <t>1.2.6</t>
  </si>
  <si>
    <t>Propiedad, planta y equipo Concesionados</t>
  </si>
  <si>
    <t>1.2.6.01</t>
  </si>
  <si>
    <t>Activos Biológicos Concesionados</t>
  </si>
  <si>
    <t>1.2.6.03</t>
  </si>
  <si>
    <t>Bienes de Infraestructura de Beneficio Público en servicio concesionados</t>
  </si>
  <si>
    <t>1.2.6.04</t>
  </si>
  <si>
    <t>Recursos Naturales Concesionados</t>
  </si>
  <si>
    <t>1.2.6.06</t>
  </si>
  <si>
    <t>Bienes Intangibles Concesionados</t>
  </si>
  <si>
    <t>1.2.6.08</t>
  </si>
  <si>
    <t>Bienes Concesionados en proceso de producción</t>
  </si>
  <si>
    <t>1.2.6.99</t>
  </si>
  <si>
    <t>NOTA 12</t>
  </si>
  <si>
    <t>Inversiones Patrimoniales- Método de Participación</t>
  </si>
  <si>
    <t>NOTA 13</t>
  </si>
  <si>
    <t>Otros Activos a largo plazo</t>
  </si>
  <si>
    <t>1.2.9</t>
  </si>
  <si>
    <t>Gastos a devengar a largo plazo</t>
  </si>
  <si>
    <t>1.2.9.01</t>
  </si>
  <si>
    <t>Objetos de valor</t>
  </si>
  <si>
    <t>1.2.9.03</t>
  </si>
  <si>
    <t>Activos a largo plazo sujetos a Depuración Contable</t>
  </si>
  <si>
    <t>1.2.9.99</t>
  </si>
  <si>
    <t xml:space="preserve">      2.1  PASIVO CORRIENTE</t>
  </si>
  <si>
    <t>NOTA 14</t>
  </si>
  <si>
    <t>Deudas a corto plazo</t>
  </si>
  <si>
    <t>2.1.1</t>
  </si>
  <si>
    <t>Deudas comerciales a corto plazo</t>
  </si>
  <si>
    <t>Deudas sociales y fiscales a corto plazo</t>
  </si>
  <si>
    <t>Transferencias a pagar a corto plazo</t>
  </si>
  <si>
    <t>Documentos a pagar corto plazo</t>
  </si>
  <si>
    <t>2.1.1.04</t>
  </si>
  <si>
    <t>Inversiones patrimoniales a pagar corto plazo</t>
  </si>
  <si>
    <t>2.1.1.05</t>
  </si>
  <si>
    <t>Deudas por avales ejecutados a corto plazo</t>
  </si>
  <si>
    <t>Deudas por anticipos a corto plazo</t>
  </si>
  <si>
    <t>Deudas por planillas salariales</t>
  </si>
  <si>
    <t>2.1.1.08</t>
  </si>
  <si>
    <t>Deudas por créditos fiscales a favor de terceros c/p</t>
  </si>
  <si>
    <t>2.1.1.13</t>
  </si>
  <si>
    <t>Otras deudas a corto plazo</t>
  </si>
  <si>
    <t>Justificar</t>
  </si>
  <si>
    <t>Detalle de cuentas por pagar c/p con otras entidades publicas</t>
  </si>
  <si>
    <t>NOTA 15</t>
  </si>
  <si>
    <t>Endeudamiento Público a corto plazo</t>
  </si>
  <si>
    <t>2.1.2</t>
  </si>
  <si>
    <t>Títulos y valores de la Deuda Pública a pagar a c/p</t>
  </si>
  <si>
    <t>2.1.2.01</t>
  </si>
  <si>
    <t>Préstamos a pagar a corto plazo</t>
  </si>
  <si>
    <t>Deudas asumidas a corto plazo</t>
  </si>
  <si>
    <t>2.1.2.03</t>
  </si>
  <si>
    <t>Endeudamiento de Tesorería a corto plazo</t>
  </si>
  <si>
    <t>2.1.2.04</t>
  </si>
  <si>
    <t>Endeudamiento público a valor razonable</t>
  </si>
  <si>
    <t>2.1.2.05</t>
  </si>
  <si>
    <t>NOTA 16</t>
  </si>
  <si>
    <t>Fondos de terceros y en Garantía</t>
  </si>
  <si>
    <t>2.1.3</t>
  </si>
  <si>
    <t>Fondos de terceros en Caja Única</t>
  </si>
  <si>
    <t>Recaudación por cuentas de terceros</t>
  </si>
  <si>
    <t>2.1.3.02</t>
  </si>
  <si>
    <t>Depósitos en garantía</t>
  </si>
  <si>
    <t>2.1.3.03</t>
  </si>
  <si>
    <t>Otros fondos de terceros</t>
  </si>
  <si>
    <t>2.1.3.99</t>
  </si>
  <si>
    <t>NOTA 17</t>
  </si>
  <si>
    <t>Provisiones y reservas técnicas a corto plazo</t>
  </si>
  <si>
    <t>2.1.4</t>
  </si>
  <si>
    <t>Provisiones a corto plazo</t>
  </si>
  <si>
    <t>2.1.4.01</t>
  </si>
  <si>
    <t>Reservas técnicas a corto plazo</t>
  </si>
  <si>
    <t>2.1.4.02</t>
  </si>
  <si>
    <t>NOTA 18</t>
  </si>
  <si>
    <t>Otros Pasivos a corto plazo</t>
  </si>
  <si>
    <t>2.1.9</t>
  </si>
  <si>
    <t>Ingresos a devengar corto plazo</t>
  </si>
  <si>
    <t>2.1.9.01</t>
  </si>
  <si>
    <t>Instrumentos derivados a pagar a corto plazo</t>
  </si>
  <si>
    <t>Pasivos a corto plazo sujetos a depuración contable</t>
  </si>
  <si>
    <t>2.1.9.99</t>
  </si>
  <si>
    <t xml:space="preserve">      2.2  PASIVO NO CORRIENTE</t>
  </si>
  <si>
    <t>NOTA 19</t>
  </si>
  <si>
    <t>Deudas a largo plazo</t>
  </si>
  <si>
    <t>2.2.1</t>
  </si>
  <si>
    <t>Deudas comerciales a largo plazo</t>
  </si>
  <si>
    <t>2.2.1.01</t>
  </si>
  <si>
    <t>Deudas sociales y fiscales a largo plazo</t>
  </si>
  <si>
    <t>2.2.1.02</t>
  </si>
  <si>
    <t>Documentos a pagar a largo plazo</t>
  </si>
  <si>
    <t>2.2.1.04</t>
  </si>
  <si>
    <t>Inversiones Patrimoniales a pagar largo plazo</t>
  </si>
  <si>
    <t>2.2.1.05</t>
  </si>
  <si>
    <t>Deudas por avales ejecutados a largo plazo</t>
  </si>
  <si>
    <t>Deudas por anticipos a largo plazo</t>
  </si>
  <si>
    <t>2.2.1.07</t>
  </si>
  <si>
    <t>Otras Deudas a largo plazo</t>
  </si>
  <si>
    <t>2.2.1.99</t>
  </si>
  <si>
    <t>Detalle de cuentas por pagar l/p con otras entidades publicas</t>
  </si>
  <si>
    <t>NOTA 20</t>
  </si>
  <si>
    <t>Endeudamiento Público a largo plazo</t>
  </si>
  <si>
    <t>2.2.2</t>
  </si>
  <si>
    <t>Títulos y valores de la Deuda Pública a pagar a largo plazo</t>
  </si>
  <si>
    <t>2.2.2.01</t>
  </si>
  <si>
    <t>Préstamos a pagar a largo plazo</t>
  </si>
  <si>
    <t>Deudas asumidas a largo plazo</t>
  </si>
  <si>
    <t>2.2.2.03</t>
  </si>
  <si>
    <t>NOTA 21</t>
  </si>
  <si>
    <t>Fondos de terceros y en garantía</t>
  </si>
  <si>
    <t>2.2.3</t>
  </si>
  <si>
    <t>2.2.3.01</t>
  </si>
  <si>
    <t>2.2.3.99</t>
  </si>
  <si>
    <t>NOTA 22</t>
  </si>
  <si>
    <t>Provisiones y reservas técnicas a largo plazo</t>
  </si>
  <si>
    <t>2.2.4</t>
  </si>
  <si>
    <t>Provisiones a largo plazo</t>
  </si>
  <si>
    <t>2.2.4.01</t>
  </si>
  <si>
    <t>Reservas Técnicas a largo plazo</t>
  </si>
  <si>
    <t>2.2.4.02</t>
  </si>
  <si>
    <t>NOTA 23</t>
  </si>
  <si>
    <t>Otros Pasivos a largo plazo</t>
  </si>
  <si>
    <t>2.2.9</t>
  </si>
  <si>
    <t>Ingresos a devengar a largo plazo</t>
  </si>
  <si>
    <t>2.2.9.01</t>
  </si>
  <si>
    <t>Instrumentos derivados a pagar largo plazo</t>
  </si>
  <si>
    <t>2.2.9.02</t>
  </si>
  <si>
    <t>Pasivos a largo plazo sujetos a Depuración Contable</t>
  </si>
  <si>
    <t>2.2.9.99</t>
  </si>
  <si>
    <t xml:space="preserve">      3.1  PATRIMONIO PÚBLICO</t>
  </si>
  <si>
    <t>NOTA 24</t>
  </si>
  <si>
    <t>Capital</t>
  </si>
  <si>
    <t>Capital Inicial</t>
  </si>
  <si>
    <t>Incorporaciones al Capital</t>
  </si>
  <si>
    <t>3.1.1.02</t>
  </si>
  <si>
    <t>NOTA 25</t>
  </si>
  <si>
    <t>Transferencias de Capital</t>
  </si>
  <si>
    <t>3.1.2</t>
  </si>
  <si>
    <t>Donaciones de Capital</t>
  </si>
  <si>
    <t>3.1.2.01</t>
  </si>
  <si>
    <t xml:space="preserve">Otras Transferencias de Capital </t>
  </si>
  <si>
    <t>3.1.2.99</t>
  </si>
  <si>
    <t>Otras Transferencias de Capital</t>
  </si>
  <si>
    <t>Cuadro de análisis de composición Capital Inicial</t>
  </si>
  <si>
    <t>Entidad que aporta</t>
  </si>
  <si>
    <t>Sector</t>
  </si>
  <si>
    <t>Documento</t>
  </si>
  <si>
    <t>Tipo de aporte</t>
  </si>
  <si>
    <t>TOTAL</t>
  </si>
  <si>
    <t>Fundamento Jurídico</t>
  </si>
  <si>
    <t>NOTA 26</t>
  </si>
  <si>
    <t xml:space="preserve">Revaluación de Bienes </t>
  </si>
  <si>
    <t>Revaluación de Bienes</t>
  </si>
  <si>
    <t xml:space="preserve">Otras Reservas </t>
  </si>
  <si>
    <t>Otras Reservas</t>
  </si>
  <si>
    <t>NOTA 27</t>
  </si>
  <si>
    <t>Variaciones no asignables a reservas</t>
  </si>
  <si>
    <t>3.1.4</t>
  </si>
  <si>
    <t xml:space="preserve">Diferencias de conversión de moneda extranjera </t>
  </si>
  <si>
    <t>3.1.4.01</t>
  </si>
  <si>
    <t>Diferencias de conversión de moneda extranjera</t>
  </si>
  <si>
    <t xml:space="preserve">Diferencias de Valor Razonable de activos financieros destinados a la venta </t>
  </si>
  <si>
    <t>3.1.4.02</t>
  </si>
  <si>
    <t>Diferencias de Valor Razonable de activos financieros destinados a la venta</t>
  </si>
  <si>
    <t>Diferencias de Valor Razonable de instrumentos financieros designados como cobertura</t>
  </si>
  <si>
    <t>3.1.4.03</t>
  </si>
  <si>
    <t>Otras variaciones no asignables a reservas</t>
  </si>
  <si>
    <t>3.1.4.99</t>
  </si>
  <si>
    <t>NOTA 28</t>
  </si>
  <si>
    <t>Resultados Acumulados de ejercicios anteriores</t>
  </si>
  <si>
    <t>Resultado del ejercicio</t>
  </si>
  <si>
    <t>NOTA 29</t>
  </si>
  <si>
    <t>Intereses Minoritarios- Participaciones en el Patrimonio Entidades Controladas</t>
  </si>
  <si>
    <t>3.2.1</t>
  </si>
  <si>
    <t>Intereses Minoritarios- Participaciones en el Patrimonio de Entidades del Sector Gobierno General</t>
  </si>
  <si>
    <t>3.2.1.01</t>
  </si>
  <si>
    <t>Intereses Minoritarios- Participaciones en el Patrimonio de Empresas Públicas e Instituciones Públicas Financieras</t>
  </si>
  <si>
    <t>3.2.1.02</t>
  </si>
  <si>
    <t>NOTA 30</t>
  </si>
  <si>
    <t>Intereses Minoritarios- Evolución</t>
  </si>
  <si>
    <t>3.2.2</t>
  </si>
  <si>
    <t>Intereses Minoritarios- Evolución por Reservas</t>
  </si>
  <si>
    <t>3.2.2.01</t>
  </si>
  <si>
    <t>Intereses Minoritarios- Evolución por variaciones no asignables a Reservas</t>
  </si>
  <si>
    <t>3.2.2.02</t>
  </si>
  <si>
    <t>Intereses Minoritarios- Evolución por Resultados Acumulados</t>
  </si>
  <si>
    <t>3.2.2.03</t>
  </si>
  <si>
    <t>Intereses Minoritarios- Evolución por Otros Componentes de Patrimonio</t>
  </si>
  <si>
    <t>3.2.2.99</t>
  </si>
  <si>
    <t>NOTAS ESTADO DE RENDIMIENTO FINANCIERO</t>
  </si>
  <si>
    <t xml:space="preserve">      4.1  IMPUESTOS</t>
  </si>
  <si>
    <t>NOTA 31</t>
  </si>
  <si>
    <t xml:space="preserve">Impuesto sobre los ingresos, las utilidades y las ganancias de capital </t>
  </si>
  <si>
    <t>4.1.1</t>
  </si>
  <si>
    <t>NOTA 32</t>
  </si>
  <si>
    <t>Impuestos sobre la propiedad</t>
  </si>
  <si>
    <t>4.1.2</t>
  </si>
  <si>
    <t>NOTA 33</t>
  </si>
  <si>
    <t>Impuestos sobre bienes y servicios</t>
  </si>
  <si>
    <t>4.1.3</t>
  </si>
  <si>
    <t>NOTA 34</t>
  </si>
  <si>
    <t xml:space="preserve">Impuestos sobre el comercio exterior y transacciones internacionales </t>
  </si>
  <si>
    <t>4.1.4</t>
  </si>
  <si>
    <t>NOTA 35</t>
  </si>
  <si>
    <t>Otros impuestos</t>
  </si>
  <si>
    <t>4.1.9</t>
  </si>
  <si>
    <t>NOTA 36</t>
  </si>
  <si>
    <t>Contribuciones a la seguridad social</t>
  </si>
  <si>
    <t>4.2.1</t>
  </si>
  <si>
    <t>NOTA 37</t>
  </si>
  <si>
    <t>Contribuciones sociales diversas</t>
  </si>
  <si>
    <t>4.2.9</t>
  </si>
  <si>
    <t>NOTA 38</t>
  </si>
  <si>
    <t>Multas y sanciones administrativas</t>
  </si>
  <si>
    <t>4.3.1</t>
  </si>
  <si>
    <t>NOTA 39</t>
  </si>
  <si>
    <t>Remates y confiscaciones de origen no tributario</t>
  </si>
  <si>
    <t>4.3.2</t>
  </si>
  <si>
    <t>NOTA 40</t>
  </si>
  <si>
    <t>Ventas de bienes y servicios</t>
  </si>
  <si>
    <t>NOTA 41</t>
  </si>
  <si>
    <t>Derechos administrativos</t>
  </si>
  <si>
    <t>4.4.2</t>
  </si>
  <si>
    <t>NOTA 42</t>
  </si>
  <si>
    <t>Comisiones por préstamos</t>
  </si>
  <si>
    <t>4.4.3</t>
  </si>
  <si>
    <t>NOTA 43</t>
  </si>
  <si>
    <t>Resultados positivos por ventas de inversiones</t>
  </si>
  <si>
    <t>4.4.4</t>
  </si>
  <si>
    <t>NOTA 44</t>
  </si>
  <si>
    <t>Resultados positivos por ventas e intercambio de bienes</t>
  </si>
  <si>
    <t>4.4.5</t>
  </si>
  <si>
    <t>NOTA 45</t>
  </si>
  <si>
    <t>Resultados positivos por la recuperación de dinero mal acreditado de periodos anteriores</t>
  </si>
  <si>
    <t>4.4.6</t>
  </si>
  <si>
    <t>NOTA 46</t>
  </si>
  <si>
    <t>Rentas de inversiones y de colocación de efectivo</t>
  </si>
  <si>
    <t>4.5.1</t>
  </si>
  <si>
    <t>NOTA 47</t>
  </si>
  <si>
    <t>Alquileres y derechos sobre bienes</t>
  </si>
  <si>
    <t>NOTA 48</t>
  </si>
  <si>
    <t xml:space="preserve">Otros ingresos a la propiedad </t>
  </si>
  <si>
    <t>Para nosotros transf. De capital es la partida 5, se interpreta igual o todo se suma a transf. Corrientes.</t>
  </si>
  <si>
    <t>NOTA 49</t>
  </si>
  <si>
    <t xml:space="preserve">Transferencias Corrientes </t>
  </si>
  <si>
    <t>Detalle de cuentas en relación al Ingreso por Transferencias Corrientes con otras Entidades Públicas</t>
  </si>
  <si>
    <t>NOMBRE DE LA ENTIDAD</t>
  </si>
  <si>
    <t>NOTA 50</t>
  </si>
  <si>
    <t>Detalle de cuentas en relación al Ingreso de Transferencias de Capital con otras Entidades Públicas</t>
  </si>
  <si>
    <t>NOTA 51</t>
  </si>
  <si>
    <t>Resultados positivos por tenencia y por exposición a la inflación</t>
  </si>
  <si>
    <t>NOTA 52</t>
  </si>
  <si>
    <t>Reversión de consumo de bienes</t>
  </si>
  <si>
    <t>4.9.2</t>
  </si>
  <si>
    <t>NOTA 53</t>
  </si>
  <si>
    <t>Reversión de pérdidas por deterioro y desvalorización de bienes</t>
  </si>
  <si>
    <t>4.9.3</t>
  </si>
  <si>
    <t>NOTA 54</t>
  </si>
  <si>
    <t>Recuperación de previsiones</t>
  </si>
  <si>
    <t>4.9.4</t>
  </si>
  <si>
    <t>NOTA 55</t>
  </si>
  <si>
    <t>Recuperación de provisiones y reservas técnicas</t>
  </si>
  <si>
    <t>4.9.5</t>
  </si>
  <si>
    <t>NOTA 56</t>
  </si>
  <si>
    <t>Resultados positivos de inversiones patrimoniales y participación de los intereses minoritarios</t>
  </si>
  <si>
    <t>4.9.6</t>
  </si>
  <si>
    <t>NOTA 57</t>
  </si>
  <si>
    <t>Otros ingresos y resultados positivos</t>
  </si>
  <si>
    <t xml:space="preserve">      5.1  GASTOS DE FUNCIONAMIENTO</t>
  </si>
  <si>
    <t>NOTA 58</t>
  </si>
  <si>
    <t xml:space="preserve">Gastos en Personal </t>
  </si>
  <si>
    <t>NOTA 59</t>
  </si>
  <si>
    <t xml:space="preserve">Servicios </t>
  </si>
  <si>
    <t>NOTA 60</t>
  </si>
  <si>
    <t>Materiales y Suministros consumidos</t>
  </si>
  <si>
    <t>NOTA 61</t>
  </si>
  <si>
    <t>Consumo de bienes distintos de inventarios</t>
  </si>
  <si>
    <t>NOTA 62</t>
  </si>
  <si>
    <t>Pérdidas por deterioro y desvalorización de bienes</t>
  </si>
  <si>
    <t>NOTA 63</t>
  </si>
  <si>
    <t>Deterioro y pérdidas de inventarios</t>
  </si>
  <si>
    <t>5.1.6</t>
  </si>
  <si>
    <t>NOTA 64</t>
  </si>
  <si>
    <t>Deterioro de inversiones y cuentas a cobrar</t>
  </si>
  <si>
    <t>NOTA 65</t>
  </si>
  <si>
    <t>Cargos por provisiones y reservas técnicas</t>
  </si>
  <si>
    <t>5.1.8</t>
  </si>
  <si>
    <t>NOTA 66</t>
  </si>
  <si>
    <t>Intereses sobre endeudamiento público</t>
  </si>
  <si>
    <t>5.2.1</t>
  </si>
  <si>
    <t>NOTA 67</t>
  </si>
  <si>
    <t>Otros gastos financieros</t>
  </si>
  <si>
    <t>NOTA 68</t>
  </si>
  <si>
    <t>Costo de ventas de bienes y servicios</t>
  </si>
  <si>
    <t>5.3.1</t>
  </si>
  <si>
    <t>NOTA 69</t>
  </si>
  <si>
    <t>Resultados negativos por ventas de inversiones</t>
  </si>
  <si>
    <t>5.3.2</t>
  </si>
  <si>
    <t>NOTA 70</t>
  </si>
  <si>
    <t>Resultados negativos por ventas e intercambio de bienes</t>
  </si>
  <si>
    <t>5.3.3</t>
  </si>
  <si>
    <t>NOTA 71</t>
  </si>
  <si>
    <t>Transferencias Corrientes</t>
  </si>
  <si>
    <t>Detalle de cuentas en relación al Gasto de  Transferencias Corrientes con otras Entidades Públicas</t>
  </si>
  <si>
    <t>NOTA 72</t>
  </si>
  <si>
    <t>Detalle de cuentas en relación al Gasto de Transferencias de Capital con otras Entidades Públicas</t>
  </si>
  <si>
    <t>NOMBRE D ELA ENTIDAD</t>
  </si>
  <si>
    <t>NOTA 73</t>
  </si>
  <si>
    <t>Resultados negativos por tenencia y por exposición a la inflación</t>
  </si>
  <si>
    <t>NOTA 74</t>
  </si>
  <si>
    <t>Resultados negativos de inversiones patrimoniales y participación de los intereses minoritarios</t>
  </si>
  <si>
    <t>5.9.2</t>
  </si>
  <si>
    <t>NOTA 75</t>
  </si>
  <si>
    <t>Otros gastos y resultados negativos</t>
  </si>
  <si>
    <t>NOTAS ESTADO DE FLUJO DE EFECTIVO</t>
  </si>
  <si>
    <t>FLUJOS DE EFECTIVO DE LAS ACTIVIDADES DE OPERACIÓN</t>
  </si>
  <si>
    <t>NOTA 76</t>
  </si>
  <si>
    <t>RUBRO</t>
  </si>
  <si>
    <t>Cobros</t>
  </si>
  <si>
    <t>NOTA 77</t>
  </si>
  <si>
    <t>Pagos</t>
  </si>
  <si>
    <t>FLUJOS DE EFECTIVO DE LAS ACTIVIDADES DE INVERSIÓN</t>
  </si>
  <si>
    <t>NOTA 78</t>
  </si>
  <si>
    <t>NOTA 79</t>
  </si>
  <si>
    <t>FLUJOS DE EFECTIVO DE LAS ACTIVIDADES DE FINANCIACIÓN</t>
  </si>
  <si>
    <t>NOTA 80</t>
  </si>
  <si>
    <t>NOTA 81</t>
  </si>
  <si>
    <t>NOTA 82</t>
  </si>
  <si>
    <t>EFECTIVO Y EQUIVALENTES</t>
  </si>
  <si>
    <t>NOTAS DEL ESTADO DE CAMBIOS EN EL PATRIMONIO NETO</t>
  </si>
  <si>
    <t>NOTA 83</t>
  </si>
  <si>
    <t>SALDOS DEL PERIODO</t>
  </si>
  <si>
    <t>Fundamento de cada una de las variaciones del periodo</t>
  </si>
  <si>
    <t>Variación</t>
  </si>
  <si>
    <t>Fundamento</t>
  </si>
  <si>
    <t>NOTAS AL INFORME COMPARATIVO DE EJECUCIÓN PRESUPUESTARIA CON DEVENGADO DE CONTABILIDAD</t>
  </si>
  <si>
    <r>
      <t>A efectos de cumplir con la integración del presupuesto y contabilidad, deberá formularse</t>
    </r>
    <r>
      <rPr>
        <sz val="12"/>
        <color theme="1"/>
        <rFont val="Arial Narrow"/>
        <family val="2"/>
      </rPr>
      <t xml:space="preserve"> y exponerse una conciliación entre los resultados contable y presupuestario.</t>
    </r>
  </si>
  <si>
    <t>Compromisos no devengados al cierre</t>
  </si>
  <si>
    <t>RLAFRPP</t>
  </si>
  <si>
    <t>2. </t>
  </si>
  <si>
    <t>Conciliación</t>
  </si>
  <si>
    <r>
      <t>R</t>
    </r>
    <r>
      <rPr>
        <b/>
        <sz val="10"/>
        <color theme="1"/>
        <rFont val="Arial Narrow"/>
        <family val="2"/>
      </rPr>
      <t>LAFRPP</t>
    </r>
  </si>
  <si>
    <t>NICSP N° 24,</t>
  </si>
  <si>
    <t>Párrafo 52</t>
  </si>
  <si>
    <t>NOTA 84</t>
  </si>
  <si>
    <t>SUPERAVIT /  DEFICIT PRESUPUESTO</t>
  </si>
  <si>
    <t>SUPERAVIT  / DEFICIT CONTABILIDAD</t>
  </si>
  <si>
    <t>Revelación para conciliar la Ejecución Presupuestaria con Contabilidad</t>
  </si>
  <si>
    <t>Presupuesto</t>
  </si>
  <si>
    <t>Devengo</t>
  </si>
  <si>
    <t>Diferencia</t>
  </si>
  <si>
    <t>Justificación</t>
  </si>
  <si>
    <t>NOTAS AL INFORME DEUDA PÚBLICA</t>
  </si>
  <si>
    <t>NOTA 85</t>
  </si>
  <si>
    <t>SALDO DE DEUDA PUBLICA</t>
  </si>
  <si>
    <t>Fundamente los movimientos del periodo</t>
  </si>
  <si>
    <t>Incrementos</t>
  </si>
  <si>
    <t>Disminuciones</t>
  </si>
  <si>
    <t>NOTAS INFORME ESTADO DE SITUACION Y EVOLUCION DE BIENES NO CONCECIONADOS Y CONCESIONADOS</t>
  </si>
  <si>
    <t xml:space="preserve">Referencia </t>
  </si>
  <si>
    <t xml:space="preserve">        Norma               Política</t>
  </si>
  <si>
    <t>ESEB</t>
  </si>
  <si>
    <t>NICSP N° 17,</t>
  </si>
  <si>
    <t xml:space="preserve">Párrafos 88 a 91 y 94. </t>
  </si>
  <si>
    <t>NICSP Nº 31, Párrafos 117 a 119 y 123</t>
  </si>
  <si>
    <t>Exposición saldo nulo</t>
  </si>
  <si>
    <t>NOTA 86</t>
  </si>
  <si>
    <t>ACTIVOS GENERADORES DE EFECTIVO</t>
  </si>
  <si>
    <t>ACTIVOS NO GENERADORES DE EFECTIVO</t>
  </si>
  <si>
    <t>NOTAS INFORME ESTADO POR SEGMENTOS</t>
  </si>
  <si>
    <t>La información financiera por segmentos en Costa Rica se presentará con la clasificación de funciones establecida en el Clasificador Funcional del Gasto para el Sector Público Costarricense.</t>
  </si>
  <si>
    <t>NICSP N° 18,</t>
  </si>
  <si>
    <t>Párrafo 9 y 12.</t>
  </si>
  <si>
    <t>NOTAS PARTICULARES</t>
  </si>
  <si>
    <t>3-</t>
  </si>
  <si>
    <t>Balance de Comprobación</t>
  </si>
  <si>
    <t>NOMBRE CUENTA</t>
  </si>
  <si>
    <t>SALDO INICIAL</t>
  </si>
  <si>
    <t>DEBITOS PERIODO</t>
  </si>
  <si>
    <t>CREDITOS PERIODO</t>
  </si>
  <si>
    <t>SALDO FINAL</t>
  </si>
  <si>
    <t>1.</t>
  </si>
  <si>
    <t>Activo</t>
  </si>
  <si>
    <t>1.1.</t>
  </si>
  <si>
    <t>Activo Corriente</t>
  </si>
  <si>
    <t>1.1.1.</t>
  </si>
  <si>
    <t>Efectivo y Equivalentes de Efectivo</t>
  </si>
  <si>
    <t>1.1.1.01.</t>
  </si>
  <si>
    <t>Efectivo</t>
  </si>
  <si>
    <t>1.1.1.01.02.</t>
  </si>
  <si>
    <t>Depósitos bancarios</t>
  </si>
  <si>
    <t>1.1.1.01.02.02.</t>
  </si>
  <si>
    <t>Depósitos bancarios sector público interno</t>
  </si>
  <si>
    <t>1.1.1.01.02.02.3.</t>
  </si>
  <si>
    <t>Caja única</t>
  </si>
  <si>
    <t>1.1.1.01.02.02.3.00000.</t>
  </si>
  <si>
    <t>Depósitos bancarios en el sector público inter</t>
  </si>
  <si>
    <t>1.1.1.01.02.02.3.00000.02</t>
  </si>
  <si>
    <t>Fideicomiso Inmobiliario Poder Judicial</t>
  </si>
  <si>
    <t>1.1.1.01.03.</t>
  </si>
  <si>
    <t>Cajas chicas y fondos rotatorios</t>
  </si>
  <si>
    <t>1.1.1.01.03.01.</t>
  </si>
  <si>
    <t>Cajas chicas</t>
  </si>
  <si>
    <t>1.1.1.01.03.01.2.</t>
  </si>
  <si>
    <t>Cajas chicas en el país</t>
  </si>
  <si>
    <t>1.1.1.01.03.01.2.00000.</t>
  </si>
  <si>
    <t>1.1.1.01.03.01.2.00000.01</t>
  </si>
  <si>
    <t>Caja Chica General</t>
  </si>
  <si>
    <t>1.1.1.01.03.01.2.00000.02</t>
  </si>
  <si>
    <t>Fondo Espec Protección Víctims Testigos</t>
  </si>
  <si>
    <t>1.1.1.01.03.01.2.00000.03</t>
  </si>
  <si>
    <t>Fondo Gastos Confidenciales OIJ</t>
  </si>
  <si>
    <t>1.1.1.01.03.01.2.00000.04</t>
  </si>
  <si>
    <t>BN Flota</t>
  </si>
  <si>
    <t>1.1.3.</t>
  </si>
  <si>
    <t>1.1.3.06.</t>
  </si>
  <si>
    <t>Transferencias a cobrar a corto plazo</t>
  </si>
  <si>
    <t>1.1.3.06.02.</t>
  </si>
  <si>
    <t>Transf sector público interno cobrar c/p</t>
  </si>
  <si>
    <t>1.1.3.06.02.01.</t>
  </si>
  <si>
    <t>Transf Gobierno Central cobrar c/p</t>
  </si>
  <si>
    <t>1.1.3.06.02.01.0.</t>
  </si>
  <si>
    <t>Transf del Gobierno Central a cobrar c/p</t>
  </si>
  <si>
    <t>1.1.3.06.02.01.0.11206.</t>
  </si>
  <si>
    <t>Ministerio de Hacienda</t>
  </si>
  <si>
    <t>1.1.3.06.02.01.0.11206.01</t>
  </si>
  <si>
    <t>1.1.3.06.02.01.0.11206.02</t>
  </si>
  <si>
    <t>1.1.3.06.02.01.0.11206.03</t>
  </si>
  <si>
    <t>1.1.3.06.02.01.0.11206.05</t>
  </si>
  <si>
    <t>1.1.3.09.</t>
  </si>
  <si>
    <t>Anticipos a corto plazo</t>
  </si>
  <si>
    <t>1.1.3.09.03.</t>
  </si>
  <si>
    <t>Anticipos al sector externo c/p</t>
  </si>
  <si>
    <t>1.1.3.09.03.01.</t>
  </si>
  <si>
    <t>Anticipo proveed contratista exterior c/</t>
  </si>
  <si>
    <t>1.1.3.09.03.01.0.</t>
  </si>
  <si>
    <t>Anticipos proveed y contrati  exterior c</t>
  </si>
  <si>
    <t>1.1.3.09.03.01.0.00000.</t>
  </si>
  <si>
    <t>Servicios médicos y de laboratorio</t>
  </si>
  <si>
    <t>1.1.3.98.</t>
  </si>
  <si>
    <t>Otras cuentas a cobrar a corto plazo</t>
  </si>
  <si>
    <t>1.1.3.98.99.</t>
  </si>
  <si>
    <t>Créditos varios c/p</t>
  </si>
  <si>
    <t>1.1.3.98.99.01.</t>
  </si>
  <si>
    <t>Créditos varios sectr privado interno c/p</t>
  </si>
  <si>
    <t>1.1.3.98.99.01.0.</t>
  </si>
  <si>
    <t>1.1.3.98.99.01.0.00000.</t>
  </si>
  <si>
    <t>1.1.3.99.</t>
  </si>
  <si>
    <t>Previs deteri de ctas cobrar corto plazo</t>
  </si>
  <si>
    <t>1.1.3.99.99.</t>
  </si>
  <si>
    <t>Previsiones para otras ctas  cobrar c/p</t>
  </si>
  <si>
    <t>1.1.3.99.99.01.</t>
  </si>
  <si>
    <t>Previsiones par otras ctas a cobrar c/p</t>
  </si>
  <si>
    <t>1.1.3.99.99.01.0.</t>
  </si>
  <si>
    <t>1.1.3.99.99.01.0.00000.</t>
  </si>
  <si>
    <t>1.1.4.</t>
  </si>
  <si>
    <t>1.1.4.01.</t>
  </si>
  <si>
    <t>Material suminis consumo prestac servic</t>
  </si>
  <si>
    <t>1.1.4.01.01.</t>
  </si>
  <si>
    <t>Productos químicos y conexos</t>
  </si>
  <si>
    <t>1.1.4.01.01.01.</t>
  </si>
  <si>
    <t>Combustibles y lubricantes</t>
  </si>
  <si>
    <t>1.1.4.01.01.01.0.</t>
  </si>
  <si>
    <t>1.1.4.01.01.01.0.00000.</t>
  </si>
  <si>
    <t>1.1.4.01.01.02.</t>
  </si>
  <si>
    <t>Productos farmacéuticos y medicinales</t>
  </si>
  <si>
    <t>1.1.4.01.01.02.0.</t>
  </si>
  <si>
    <t>1.1.4.01.01.02.0.00000.</t>
  </si>
  <si>
    <t>1.1.4.01.01.04.</t>
  </si>
  <si>
    <t>Tintas, pinturas y diluyentes</t>
  </si>
  <si>
    <t>1.1.4.01.01.04.0.</t>
  </si>
  <si>
    <t>1.1.4.01.01.04.0.00000.</t>
  </si>
  <si>
    <t>1.1.4.01.03.</t>
  </si>
  <si>
    <t>Mater y product uso construc y mantenimiento</t>
  </si>
  <si>
    <t>1.1.4.01.03.04.</t>
  </si>
  <si>
    <t>Materiales productos eléctricos,telef. cómputo</t>
  </si>
  <si>
    <t>1.1.4.01.03.04.0.</t>
  </si>
  <si>
    <t>1.1.4.01.03.04.0.00000.</t>
  </si>
  <si>
    <t>1.1.4.01.04.</t>
  </si>
  <si>
    <t>Herramientas, repuestos y accesorios</t>
  </si>
  <si>
    <t>1.1.4.01.04.02.</t>
  </si>
  <si>
    <t>Repuestos y accesorios Nuevos</t>
  </si>
  <si>
    <t>1.1.4.01.04.02.0.</t>
  </si>
  <si>
    <t>1.1.4.01.04.02.0.00000.</t>
  </si>
  <si>
    <t>1.1.4.01.99.</t>
  </si>
  <si>
    <t>Útiles, materiales y suministros diverso</t>
  </si>
  <si>
    <t>1.1.4.01.99.01.</t>
  </si>
  <si>
    <t>Útiles y materiales de oficina y cómputo</t>
  </si>
  <si>
    <t>1.1.4.01.99.01.0.</t>
  </si>
  <si>
    <t>1.1.4.01.99.01.0.00000.</t>
  </si>
  <si>
    <t>1.1.4.01.99.02.</t>
  </si>
  <si>
    <t>Útiles materi médico, hospital investiga</t>
  </si>
  <si>
    <t>1.1.4.01.99.02.0.</t>
  </si>
  <si>
    <t>1.1.4.01.99.02.0.00000.</t>
  </si>
  <si>
    <t>1.1.4.01.99.03.</t>
  </si>
  <si>
    <t>Productos de papel, cartón e impresos</t>
  </si>
  <si>
    <t>1.1.4.01.99.03.0.</t>
  </si>
  <si>
    <t>1.1.4.01.99.03.0.00000.</t>
  </si>
  <si>
    <t>1.1.4.01.99.04.</t>
  </si>
  <si>
    <t>Textiles y vestuario</t>
  </si>
  <si>
    <t>1.1.4.01.99.04.0.</t>
  </si>
  <si>
    <t>1.1.4.01.99.04.0.00000.</t>
  </si>
  <si>
    <t>1.1.4.01.99.05.</t>
  </si>
  <si>
    <t>Útiles y materiales de limpieza</t>
  </si>
  <si>
    <t>1.1.4.01.99.05.0.</t>
  </si>
  <si>
    <t>1.1.4.01.99.05.0.00000.</t>
  </si>
  <si>
    <t>1.1.4.01.99.99.</t>
  </si>
  <si>
    <t>Otros útiles, material suminist diversos</t>
  </si>
  <si>
    <t>1.1.4.01.99.99.0.</t>
  </si>
  <si>
    <t>1.1.4.01.99.99.0.00000.</t>
  </si>
  <si>
    <t>1.1.9.</t>
  </si>
  <si>
    <t>1.1.9.01.</t>
  </si>
  <si>
    <t>1.1.9.01.01.</t>
  </si>
  <si>
    <t>Servicios a devengar c/p</t>
  </si>
  <si>
    <t>1.1.9.01.01.01.</t>
  </si>
  <si>
    <t>Primas y gastos seguros devengar c/p</t>
  </si>
  <si>
    <t>1.1.9.01.01.01.0.</t>
  </si>
  <si>
    <t>1.1.9.01.01.01.0.22191.</t>
  </si>
  <si>
    <t>Instituto Nacional de Seguros</t>
  </si>
  <si>
    <t>1.2.</t>
  </si>
  <si>
    <t>Activo No Corriente</t>
  </si>
  <si>
    <t>1.2.3.</t>
  </si>
  <si>
    <t>1.2.3.98.</t>
  </si>
  <si>
    <t>Otras cuentas a cobrar largo plazo</t>
  </si>
  <si>
    <t>1.2.3.98.03.</t>
  </si>
  <si>
    <t>Depósitos en garantía l/p</t>
  </si>
  <si>
    <t>1.2.3.98.03.01.</t>
  </si>
  <si>
    <t>Depósitos garantía sector privado</t>
  </si>
  <si>
    <t>1.2.3.98.03.01.0.</t>
  </si>
  <si>
    <t>Depósitos en garantía sector privado</t>
  </si>
  <si>
    <t>1.2.3.98.03.01.0.00000.</t>
  </si>
  <si>
    <t>1.2.3.98.03.02.</t>
  </si>
  <si>
    <t>Depósitos en garantía en sector público</t>
  </si>
  <si>
    <t>1.2.3.98.03.02.0.</t>
  </si>
  <si>
    <t>1.2.3.98.03.02.0.00000.</t>
  </si>
  <si>
    <t>1.2.5.</t>
  </si>
  <si>
    <t>Bienes no concesionados</t>
  </si>
  <si>
    <t>1.2.5.01.</t>
  </si>
  <si>
    <t>Propiedades, planta equipos explotados</t>
  </si>
  <si>
    <t>1.2.5.01.01.</t>
  </si>
  <si>
    <t>Tierras y terrenos</t>
  </si>
  <si>
    <t>1.2.5.01.01.01.</t>
  </si>
  <si>
    <t>Terrenos para construcción de edificios</t>
  </si>
  <si>
    <t>1.2.5.01.01.01.6.</t>
  </si>
  <si>
    <t>Valores de origen Terrenos construcción</t>
  </si>
  <si>
    <t>1.2.5.01.01.01.6.00000.</t>
  </si>
  <si>
    <t>1.2.5.01.01.01.7.</t>
  </si>
  <si>
    <t>Revaluaciones</t>
  </si>
  <si>
    <t>1.2.5.01.01.01.7.00000.</t>
  </si>
  <si>
    <t>1.2.5.01.02.</t>
  </si>
  <si>
    <t>Edificios</t>
  </si>
  <si>
    <t>1.2.5.01.02.01.</t>
  </si>
  <si>
    <t>Edificios de oficinas y atención público</t>
  </si>
  <si>
    <t>1.2.5.01.02.01.1.</t>
  </si>
  <si>
    <t>Valores de origen</t>
  </si>
  <si>
    <t>1.2.5.01.02.01.1.00000.</t>
  </si>
  <si>
    <t>1.2.5.01.02.01.2.</t>
  </si>
  <si>
    <t>1.2.5.01.02.01.2.00000.</t>
  </si>
  <si>
    <t>1.2.5.01.02.01.3.</t>
  </si>
  <si>
    <t>Depreciaciones acumuladas</t>
  </si>
  <si>
    <t>1.2.5.01.02.01.3.00000.</t>
  </si>
  <si>
    <t>1.2.5.01.02.01.5.</t>
  </si>
  <si>
    <t>Mejoras</t>
  </si>
  <si>
    <t>1.2.5.01.02.01.5.00000.</t>
  </si>
  <si>
    <t>1.2.5.01.02.01.6.</t>
  </si>
  <si>
    <t>Porción terreno: valores de origen</t>
  </si>
  <si>
    <t>1.2.5.01.02.01.6.00000.</t>
  </si>
  <si>
    <t>1.2.5.01.02.01.7.</t>
  </si>
  <si>
    <t>Porción terreno: revaluaciones</t>
  </si>
  <si>
    <t>1.2.5.01.02.01.7.00000.</t>
  </si>
  <si>
    <t>1.2.5.01.03.</t>
  </si>
  <si>
    <t>Maquinaria y equipos para la producción</t>
  </si>
  <si>
    <t>1.2.5.01.03.99.</t>
  </si>
  <si>
    <t>Otras maquinarias y equipos producción</t>
  </si>
  <si>
    <t>1.2.5.01.03.99.1.</t>
  </si>
  <si>
    <t>1.2.5.01.03.99.1.00000.</t>
  </si>
  <si>
    <t>1.2.5.01.03.99.3.</t>
  </si>
  <si>
    <t>Depreciaciones acumuladas *</t>
  </si>
  <si>
    <t>1.2.5.01.03.99.3.00000.</t>
  </si>
  <si>
    <t>1.2.5.01.04.</t>
  </si>
  <si>
    <t>Equipos transporte, tracción elevación</t>
  </si>
  <si>
    <t>1.2.5.01.04.01.</t>
  </si>
  <si>
    <t>Motocicletas</t>
  </si>
  <si>
    <t>1.2.5.01.04.01.1.</t>
  </si>
  <si>
    <t>1.2.5.01.04.01.1.00000.</t>
  </si>
  <si>
    <t>1.2.5.01.04.01.3.</t>
  </si>
  <si>
    <t>1.2.5.01.04.01.3.00000.</t>
  </si>
  <si>
    <t>1.2.5.01.04.02.</t>
  </si>
  <si>
    <t>Vehículos</t>
  </si>
  <si>
    <t>1.2.5.01.04.02.1.</t>
  </si>
  <si>
    <t>1.2.5.01.04.02.1.00000.</t>
  </si>
  <si>
    <t>1.2.5.01.04.02.3.</t>
  </si>
  <si>
    <t>1.2.5.01.04.02.3.00000.</t>
  </si>
  <si>
    <t>1.2.5.01.04.02.5.</t>
  </si>
  <si>
    <t>1.2.5.01.04.02.5.00000.</t>
  </si>
  <si>
    <t>1.2.5.01.04.03.</t>
  </si>
  <si>
    <t>Equipos transpor tracción marítimo y fluvial</t>
  </si>
  <si>
    <t>1.2.5.01.04.03.1.</t>
  </si>
  <si>
    <t>1.2.5.01.04.03.1.00000.</t>
  </si>
  <si>
    <t>1.2.5.01.04.03.3.</t>
  </si>
  <si>
    <t>1.2.5.01.04.03.3.00000.</t>
  </si>
  <si>
    <t>1.2.5.01.04.05.</t>
  </si>
  <si>
    <t>Aeronaves</t>
  </si>
  <si>
    <t>1.2.5.01.04.05.1.</t>
  </si>
  <si>
    <t>Valores Origen</t>
  </si>
  <si>
    <t>1.2.5.01.04.05.1.00000.</t>
  </si>
  <si>
    <t>1.2.5.01.04.05.3.</t>
  </si>
  <si>
    <t>1.2.5.01.04.05.3.00000.</t>
  </si>
  <si>
    <t>1.2.5.01.04.99.</t>
  </si>
  <si>
    <t>Otros equipos de transporte</t>
  </si>
  <si>
    <t>1.2.5.01.04.99.1.</t>
  </si>
  <si>
    <t>1.2.5.01.04.99.1.00000.</t>
  </si>
  <si>
    <t>1.2.5.01.04.99.3.</t>
  </si>
  <si>
    <t>1.2.5.01.04.99.3.00000.</t>
  </si>
  <si>
    <t>1.2.5.01.05.</t>
  </si>
  <si>
    <t>Equipos de comunicación</t>
  </si>
  <si>
    <t>1.2.5.01.05.99.</t>
  </si>
  <si>
    <t>Otros equipos de comunicación</t>
  </si>
  <si>
    <t>1.2.5.01.05.99.1.</t>
  </si>
  <si>
    <t>1.2.5.01.05.99.1.00000.</t>
  </si>
  <si>
    <t>1.2.5.01.05.99.3.</t>
  </si>
  <si>
    <t>1.2.5.01.05.99.3.00000.</t>
  </si>
  <si>
    <t>1.2.5.01.06.</t>
  </si>
  <si>
    <t>Equipos y mobiliario de oficina</t>
  </si>
  <si>
    <t>1.2.5.01.06.99.</t>
  </si>
  <si>
    <t>Otros equipos y mobiliario</t>
  </si>
  <si>
    <t>1.2.5.01.06.99.1.</t>
  </si>
  <si>
    <t>1.2.5.01.06.99.1.00000.</t>
  </si>
  <si>
    <t>1.2.5.01.06.99.3.</t>
  </si>
  <si>
    <t>1.2.5.01.06.99.3.00000.</t>
  </si>
  <si>
    <t>1.2.5.01.07.</t>
  </si>
  <si>
    <t>Equipos para computación</t>
  </si>
  <si>
    <t>1.2.5.01.07.99.</t>
  </si>
  <si>
    <t>Otros equipos de cómputo</t>
  </si>
  <si>
    <t>1.2.5.01.07.99.1.</t>
  </si>
  <si>
    <t>1.2.5.01.07.99.1.00000.</t>
  </si>
  <si>
    <t>1.2.5.01.07.99.3.</t>
  </si>
  <si>
    <t>1.2.5.01.07.99.3.00000.</t>
  </si>
  <si>
    <t>1.2.5.01.08.</t>
  </si>
  <si>
    <t>Equipo sanitario,laboratorio e investigación</t>
  </si>
  <si>
    <t>1.2.5.01.08.99.</t>
  </si>
  <si>
    <t>Otros equipos sanitarios y laboratorio</t>
  </si>
  <si>
    <t>1.2.5.01.08.99.1.</t>
  </si>
  <si>
    <t>1.2.5.01.08.99.1.00000.</t>
  </si>
  <si>
    <t>1.2.5.01.08.99.3.</t>
  </si>
  <si>
    <t>1.2.5.01.08.99.3.00000.</t>
  </si>
  <si>
    <t>1.2.5.01.09.</t>
  </si>
  <si>
    <t>Equipos mobiliario educac, deporte recreativo</t>
  </si>
  <si>
    <t>1.2.5.01.09.99.</t>
  </si>
  <si>
    <t>Otros equipos educac, deporte recreativo</t>
  </si>
  <si>
    <t>1.2.5.01.09.99.1.</t>
  </si>
  <si>
    <t>1.2.5.01.09.99.1.00000.</t>
  </si>
  <si>
    <t>1.2.5.01.09.99.3.</t>
  </si>
  <si>
    <t>1.2.5.01.09.99.3.00000.</t>
  </si>
  <si>
    <t>1.2.5.01.99.</t>
  </si>
  <si>
    <t>Maquinarias, equipos y mobiliario diversos</t>
  </si>
  <si>
    <t>1.2.5.01.99.99.</t>
  </si>
  <si>
    <t>Otras maquinar, equipos mobiliario diversos</t>
  </si>
  <si>
    <t>1.2.5.01.99.99.1.</t>
  </si>
  <si>
    <t>1.2.5.01.99.99.1.00000.</t>
  </si>
  <si>
    <t>1.2.5.01.99.99.3.</t>
  </si>
  <si>
    <t>1.2.5.01.99.99.3.00000.</t>
  </si>
  <si>
    <t>1.2.5.03.</t>
  </si>
  <si>
    <t>Activos biológicos no concesionados</t>
  </si>
  <si>
    <t>1.2.5.03.02.</t>
  </si>
  <si>
    <t>Semovientes</t>
  </si>
  <si>
    <t>1.2.5.03.02.03.</t>
  </si>
  <si>
    <t>Caninos</t>
  </si>
  <si>
    <t>1.2.5.03.02.03.1.</t>
  </si>
  <si>
    <t>1.2.5.03.02.03.1.00000.</t>
  </si>
  <si>
    <t>1.2.5.03.02.03.3.</t>
  </si>
  <si>
    <t>1.2.5.03.02.03.3.00000.</t>
  </si>
  <si>
    <t>1.2.5.04.</t>
  </si>
  <si>
    <t>Bienes infraestru benef uso púb servicio</t>
  </si>
  <si>
    <t>1.2.5.04.99.</t>
  </si>
  <si>
    <t>Otros biene infraes benef  púb servicio</t>
  </si>
  <si>
    <t>1.2.5.04.99.99.</t>
  </si>
  <si>
    <t>Otros bienes infraes benef púb diversos</t>
  </si>
  <si>
    <t>1.2.5.04.99.99.1.</t>
  </si>
  <si>
    <t>1.2.5.04.99.99.1.00000.</t>
  </si>
  <si>
    <t>1.2.5.05.</t>
  </si>
  <si>
    <t>Bienes históricos y culturales</t>
  </si>
  <si>
    <t>1.2.5.05.02.</t>
  </si>
  <si>
    <t>Piezas y obras históricas y de colección</t>
  </si>
  <si>
    <t>1.2.5.05.02.01</t>
  </si>
  <si>
    <t>Obras de arte</t>
  </si>
  <si>
    <t>1.2.5.05.02.01.1.</t>
  </si>
  <si>
    <t>1.2.5.05.02.01.1.00000.</t>
  </si>
  <si>
    <t>1.2.5.05.02.02.</t>
  </si>
  <si>
    <t>Esculturas</t>
  </si>
  <si>
    <t>1.2.5.05.02.02.1.</t>
  </si>
  <si>
    <t>1.2.5.05.02.02.1.00000.</t>
  </si>
  <si>
    <t>1.2.5.08.</t>
  </si>
  <si>
    <t>Bienes intangibles no concesionados</t>
  </si>
  <si>
    <t>1.2.5.08.03.</t>
  </si>
  <si>
    <t>Software y programas</t>
  </si>
  <si>
    <t>1.2.5.08.03.01.</t>
  </si>
  <si>
    <t>1.2.5.08.03.01.0.</t>
  </si>
  <si>
    <t>1.2.5.08.03.01.0.00000.</t>
  </si>
  <si>
    <t>1.2.5.08.03.03.</t>
  </si>
  <si>
    <t>Amortizaciones acumuladas *</t>
  </si>
  <si>
    <t>1.2.5.08.03.03.0.</t>
  </si>
  <si>
    <t>1.2.5.08.03.03.0.00000.</t>
  </si>
  <si>
    <t>1.2.5.08.03.05.</t>
  </si>
  <si>
    <t>Mejoras software y programas</t>
  </si>
  <si>
    <t>1.2.5.08.03.05.0.</t>
  </si>
  <si>
    <t>1.2.5.08.03.05.0.00000.</t>
  </si>
  <si>
    <t>1.2.5.08.99.01.</t>
  </si>
  <si>
    <t>1.2.5.08.99.01.0.</t>
  </si>
  <si>
    <t>1.2.5.08.99.01.0.00000.</t>
  </si>
  <si>
    <t>1.2.5.08.99.03.</t>
  </si>
  <si>
    <t>Amortizaciones acumuladas</t>
  </si>
  <si>
    <t>1.2.5.08.99.03.0.</t>
  </si>
  <si>
    <t>1.2.5.08.99.03.0.00000.</t>
  </si>
  <si>
    <t>1.2.5.99.</t>
  </si>
  <si>
    <t>Bienes no concesionados proceso producción</t>
  </si>
  <si>
    <t>1.2.5.99.01.</t>
  </si>
  <si>
    <t>Propiedades, planta equipo proc produc</t>
  </si>
  <si>
    <t>1.2.5.99.01.02.</t>
  </si>
  <si>
    <t>Construcciones en proceso de edificios</t>
  </si>
  <si>
    <t>1.2.5.99.01.02.1.</t>
  </si>
  <si>
    <t>Construc proc edif oficina atenci público</t>
  </si>
  <si>
    <t>1.2.5.99.01.02.1.00000.</t>
  </si>
  <si>
    <t>1.2.5.99.08.</t>
  </si>
  <si>
    <t>Bienes intangibles proceso producción</t>
  </si>
  <si>
    <t>1.2.5.99.08.03.</t>
  </si>
  <si>
    <t>Producción proceso software programas</t>
  </si>
  <si>
    <t>1.2.5.99.08.03.0.</t>
  </si>
  <si>
    <t>1.2.5.99.08.03.0.00000.</t>
  </si>
  <si>
    <t>1.2.7.</t>
  </si>
  <si>
    <t>Inversiones patrimoniales - Método parti</t>
  </si>
  <si>
    <t>1.2.7.04.</t>
  </si>
  <si>
    <t>Inversiones patrimoniales en fideicomiso</t>
  </si>
  <si>
    <t>1.2.7.04.99.</t>
  </si>
  <si>
    <t>Inversiones patrimon en otros fideicomisos</t>
  </si>
  <si>
    <t>1.2.7.04.99.00.</t>
  </si>
  <si>
    <t>1.2.7.04.99.00.0</t>
  </si>
  <si>
    <t>1.2.7.04.99.00.0.00000.</t>
  </si>
  <si>
    <t>2</t>
  </si>
  <si>
    <t>Pasivo</t>
  </si>
  <si>
    <t>2.1.</t>
  </si>
  <si>
    <t>2.1.1.</t>
  </si>
  <si>
    <t>2.1.1.01.</t>
  </si>
  <si>
    <t>2.1.1.01.01.</t>
  </si>
  <si>
    <t>Deudas por adquisición inventarios c/p</t>
  </si>
  <si>
    <t>2.1.1.01.01.01.</t>
  </si>
  <si>
    <t>Deudas comerciales por adquisición de ma</t>
  </si>
  <si>
    <t>2.1.1.01.01.01.0.</t>
  </si>
  <si>
    <t>2.1.1.01.01.01.0.00000.</t>
  </si>
  <si>
    <t>2.1.1.01.02.</t>
  </si>
  <si>
    <t>Deudas adquis biene distinto inventa c/p</t>
  </si>
  <si>
    <t>2.1.1.01.02.01.</t>
  </si>
  <si>
    <t>Deudas comerciales por adquisición de pr</t>
  </si>
  <si>
    <t>2.1.1.01.02.01.0.</t>
  </si>
  <si>
    <t>2.1.1.01.02.01.0.00000.</t>
  </si>
  <si>
    <t>2.1.1.01.02.08.</t>
  </si>
  <si>
    <t>Deudas comer adquisi biene intang a c/p</t>
  </si>
  <si>
    <t>2.1.1.01.02.08.0.</t>
  </si>
  <si>
    <t>Deudas comer  adquisi biene intang c/p</t>
  </si>
  <si>
    <t>2.1.1.01.02.08.0.00000.</t>
  </si>
  <si>
    <t>2.1.1.01.03.</t>
  </si>
  <si>
    <t>Deudas contrat obra biene proc prod c/p</t>
  </si>
  <si>
    <t>2.1.1.01.03.04.</t>
  </si>
  <si>
    <t>Deudas contrat obra biene infraest benef</t>
  </si>
  <si>
    <t>2.1.1.01.03.04.0.</t>
  </si>
  <si>
    <t>2.1.1.01.03.04.0.00000.</t>
  </si>
  <si>
    <t>2.1.1.01.03.08.</t>
  </si>
  <si>
    <t>Deuda contrat prod biene intangibles c/p</t>
  </si>
  <si>
    <t>2.1.1.01.03.08.0.</t>
  </si>
  <si>
    <t>2.1.1.01.03.08.0.00000.</t>
  </si>
  <si>
    <t>2.1.1.01.04.</t>
  </si>
  <si>
    <t>Deudas por adquisición de servicios c/p</t>
  </si>
  <si>
    <t>2.1.1.01.04.01.</t>
  </si>
  <si>
    <t>Deuda comerc alquil derecho  bienes c/p</t>
  </si>
  <si>
    <t>2.1.1.01.04.01.0.</t>
  </si>
  <si>
    <t>Deuda comerc alquil derecho bienes c/p</t>
  </si>
  <si>
    <t>2.1.1.01.04.01.0.00000.</t>
  </si>
  <si>
    <t>2.1.1.01.04.02.</t>
  </si>
  <si>
    <t>Deudas comercial servicios básicos c/p</t>
  </si>
  <si>
    <t>2.1.1.01.04.02.0.</t>
  </si>
  <si>
    <t>Deudas comercial por servic básicos c/p</t>
  </si>
  <si>
    <t>2.1.1.01.04.02.0.00000.</t>
  </si>
  <si>
    <t>2.1.1.01.04.03.</t>
  </si>
  <si>
    <t>Deudas comerc servic comerc financ c/p</t>
  </si>
  <si>
    <t>2.1.1.01.04.03.0.</t>
  </si>
  <si>
    <t>2.1.1.01.04.03.0.00000.</t>
  </si>
  <si>
    <t>2.1.1.01.04.04.</t>
  </si>
  <si>
    <t>Deudas comerc servicio gest apoyo c/p</t>
  </si>
  <si>
    <t>2.1.1.01.04.04.0.</t>
  </si>
  <si>
    <t>2.1.1.01.04.04.0.00000.</t>
  </si>
  <si>
    <t>2.1.1.01.04.05.</t>
  </si>
  <si>
    <t>Deudas comerc gasto viaje transport c/p</t>
  </si>
  <si>
    <t>2.1.1.01.04.05.0.</t>
  </si>
  <si>
    <t>2.1.1.01.04.05.0.00000.</t>
  </si>
  <si>
    <t>2.1.1.01.04.06.</t>
  </si>
  <si>
    <t>Deuda comerc segur, reaseg obligac c/p</t>
  </si>
  <si>
    <t>2.1.1.01.04.06.0.</t>
  </si>
  <si>
    <t>2.1.1.01.04.06.0.00000.</t>
  </si>
  <si>
    <t>2.1.1.01.04.07.</t>
  </si>
  <si>
    <t>Deudas comerc capacitación protoc c/p</t>
  </si>
  <si>
    <t>2.1.1.01.04.07.0.</t>
  </si>
  <si>
    <t>2.1.1.01.04.07.0.00000.</t>
  </si>
  <si>
    <t>2.1.1.01.04.08.</t>
  </si>
  <si>
    <t>Deudas comerc mantenim y reparac c/p</t>
  </si>
  <si>
    <t>2.1.1.01.04.08.0.</t>
  </si>
  <si>
    <t>2.1.1.01.04.08.0.00000.</t>
  </si>
  <si>
    <t>2.1.1.01.04.99.</t>
  </si>
  <si>
    <t>Deudas comerc por otros servicios c/p</t>
  </si>
  <si>
    <t>2.1.1.01.04.99.0.</t>
  </si>
  <si>
    <t>2.1.1.01.04.99.0.00000.</t>
  </si>
  <si>
    <t>2.1.1.02.</t>
  </si>
  <si>
    <t>2.1.1.02.01.</t>
  </si>
  <si>
    <t>Deudas por beneficios a empleados c/p</t>
  </si>
  <si>
    <t>2.1.1.02.01.01.</t>
  </si>
  <si>
    <t>Remuneraciones básicas a pagar c/p</t>
  </si>
  <si>
    <t>2.1.1.02.01.01.6.</t>
  </si>
  <si>
    <t>Salario escolar a pagar c/p</t>
  </si>
  <si>
    <t>2.1.1.02.01.01.6.00000.</t>
  </si>
  <si>
    <t>2.1.1.02.01.03.</t>
  </si>
  <si>
    <t>Incentivos salariales a pagar c/p</t>
  </si>
  <si>
    <t>2.1.1.02.01.03.3.</t>
  </si>
  <si>
    <t>Decimotercer mes a pagar c/p</t>
  </si>
  <si>
    <t>2.1.1.02.01.03.3.00000.</t>
  </si>
  <si>
    <t>2.1.1.02.01.04.</t>
  </si>
  <si>
    <t>Contrib patron desar segur soc paga c/p</t>
  </si>
  <si>
    <t>2.1.1.02.01.04.0.</t>
  </si>
  <si>
    <t>2.1.1.02.01.04.0.14120.</t>
  </si>
  <si>
    <t>Caja Costarricense de Seguro Social</t>
  </si>
  <si>
    <t>2.1.1.02.01.05.</t>
  </si>
  <si>
    <t>Contribuciones patronales a fondos de pe</t>
  </si>
  <si>
    <t>2.1.1.02.01.05.0.</t>
  </si>
  <si>
    <t>2.1.1.02.01.05.0.00000.</t>
  </si>
  <si>
    <t>2.1.1.02.01.05.0.14120.</t>
  </si>
  <si>
    <t>2.1.1.02.02.</t>
  </si>
  <si>
    <t>Deudas fiscales c/p</t>
  </si>
  <si>
    <t>2.1.1.02.02.02.</t>
  </si>
  <si>
    <t>Retencion impuest nacional a pagar c/p</t>
  </si>
  <si>
    <t>2.1.1.02.02.02.0.</t>
  </si>
  <si>
    <t>2.1.1.02.02.02.0.11206.</t>
  </si>
  <si>
    <t>2.1.1.03.</t>
  </si>
  <si>
    <t>2.1.1.03.01.</t>
  </si>
  <si>
    <t>Transf  sector privado interno pagar c/p</t>
  </si>
  <si>
    <t>2.1.1.03.01.01.</t>
  </si>
  <si>
    <t>Transferencias a personas a pagar</t>
  </si>
  <si>
    <t>2.1.1.03.01.01.1.</t>
  </si>
  <si>
    <t>Prestaciones a pagar c/p</t>
  </si>
  <si>
    <t>2.1.1.03.01.01.1.00000.</t>
  </si>
  <si>
    <t>2.1.1.03.01.02.</t>
  </si>
  <si>
    <t>Transf ent sect priv interno pagar c/p</t>
  </si>
  <si>
    <t>2.1.1.03.01.02.1.</t>
  </si>
  <si>
    <t>Transf a entidad sin fines lucro pagar c</t>
  </si>
  <si>
    <t>2.1.1.03.01.02.1.00000.</t>
  </si>
  <si>
    <t>2.1.1.03.01.02.9.</t>
  </si>
  <si>
    <t>Transf ent sector priv interno pagar c/p</t>
  </si>
  <si>
    <t>2.1.1.03.01.02.9.00000.</t>
  </si>
  <si>
    <t>2.1.1.03.02.</t>
  </si>
  <si>
    <t>Transf sector público interno a pagar c/</t>
  </si>
  <si>
    <t>2.1.1.03.02.03.</t>
  </si>
  <si>
    <t>Transf Instituc Desc no Empre pagar c/p</t>
  </si>
  <si>
    <t>2.1.1.03.02.03.0.</t>
  </si>
  <si>
    <t>2.1.1.03.02.03.0.00000.</t>
  </si>
  <si>
    <t>2.1.1.99.</t>
  </si>
  <si>
    <t>2.1.1.99.99.</t>
  </si>
  <si>
    <t>Deudas varias c/p</t>
  </si>
  <si>
    <t>2.1.1.99.99.01.</t>
  </si>
  <si>
    <t>Deudas varias sector privado interno c/p</t>
  </si>
  <si>
    <t>2.1.1.99.99.01.0.</t>
  </si>
  <si>
    <t>2.1.1.99.99.01.0.00000.</t>
  </si>
  <si>
    <t>2.1.1.99.99.02.</t>
  </si>
  <si>
    <t>Deudas varias sector público interno c/p</t>
  </si>
  <si>
    <t>2.1.1.99.99.02.0.</t>
  </si>
  <si>
    <t>2.1.1.99.99.02.0.00000.</t>
  </si>
  <si>
    <t>3</t>
  </si>
  <si>
    <t>3.1.</t>
  </si>
  <si>
    <t>Patrimonio Público</t>
  </si>
  <si>
    <t>3.1.1.</t>
  </si>
  <si>
    <t>3.1.1.01.</t>
  </si>
  <si>
    <t>Capital inicial</t>
  </si>
  <si>
    <t>3.1.1.01.01.</t>
  </si>
  <si>
    <t>Capital inicial a valores históricos</t>
  </si>
  <si>
    <t>3.1.1.01.01.00.</t>
  </si>
  <si>
    <t>3.1.1.01.01.00.0.</t>
  </si>
  <si>
    <t>3.1.1.01.01.00.0.11206.</t>
  </si>
  <si>
    <t>3.1.3.</t>
  </si>
  <si>
    <t>3.1.3.01.</t>
  </si>
  <si>
    <t>Revaluación de bienes</t>
  </si>
  <si>
    <t>3.1.3.01.04.</t>
  </si>
  <si>
    <t>Reval bienes infraes y benef uso público</t>
  </si>
  <si>
    <t>3.1.3.01.04.00.</t>
  </si>
  <si>
    <t>3.1.3.01.04.00.0.</t>
  </si>
  <si>
    <t>3.1.3.01.04.00.0.00000.</t>
  </si>
  <si>
    <t>3.1.5.</t>
  </si>
  <si>
    <t>Resultados acumulados</t>
  </si>
  <si>
    <t>3.1.5.01.</t>
  </si>
  <si>
    <t>Resultados acumul ejercicios anteriores</t>
  </si>
  <si>
    <t>3.1.5.01.01.</t>
  </si>
  <si>
    <t>Resultados de ejercicios anteriores</t>
  </si>
  <si>
    <t>3.1.5.01.01.00.</t>
  </si>
  <si>
    <t>3.1.5.01.01.00.0.</t>
  </si>
  <si>
    <t>3.1.5.01.01.00.0.00000.</t>
  </si>
  <si>
    <t>3.1.5.01.02.</t>
  </si>
  <si>
    <t>Ajuste de resultados ejercicio anteriore</t>
  </si>
  <si>
    <t>3.1.5.01.02.06.</t>
  </si>
  <si>
    <t>Ajuste de resultados</t>
  </si>
  <si>
    <t>3.1.5.01.02.06.1.</t>
  </si>
  <si>
    <t>3.1.5.01.02.06.1.00000.</t>
  </si>
  <si>
    <t>3.1.5.02.</t>
  </si>
  <si>
    <t>3.1.5.02.02.</t>
  </si>
  <si>
    <t>Cierre cuentas de gastos</t>
  </si>
  <si>
    <t>3.1.5.02.02.00.</t>
  </si>
  <si>
    <t>3.1.5.02.02.00.0.</t>
  </si>
  <si>
    <t>3.1.5.02.02.00.0.00000.</t>
  </si>
  <si>
    <t>4</t>
  </si>
  <si>
    <t>4.6.</t>
  </si>
  <si>
    <t>Transferencias</t>
  </si>
  <si>
    <t>4.6.1.</t>
  </si>
  <si>
    <t>Transferencias corrientes</t>
  </si>
  <si>
    <t>4.6.1.02.</t>
  </si>
  <si>
    <t>Transf corrientes sector público interno</t>
  </si>
  <si>
    <t>4.6.1.02.01.</t>
  </si>
  <si>
    <t>Transf corrientes del Gobierno Central</t>
  </si>
  <si>
    <t>4.6.1.02.01.99.</t>
  </si>
  <si>
    <t>Otras transf corrientes Gobierno Central</t>
  </si>
  <si>
    <t>4.6.1.02.01.99.0.</t>
  </si>
  <si>
    <t>4.6.1.02.01.99.0.11206.</t>
  </si>
  <si>
    <t>4.6.2.</t>
  </si>
  <si>
    <t>Transferencias de capital</t>
  </si>
  <si>
    <t>4.6.2.02.</t>
  </si>
  <si>
    <t>Transf capital del sector público intern</t>
  </si>
  <si>
    <t>4.6.2.02.01.</t>
  </si>
  <si>
    <t>Transf de capital del Gobierno Central</t>
  </si>
  <si>
    <t>4.6.2.02.01.06.</t>
  </si>
  <si>
    <t>4.6.2.02.01.06.0.</t>
  </si>
  <si>
    <t>4.6.2.02.01.06.0.11206.</t>
  </si>
  <si>
    <t>4.9.</t>
  </si>
  <si>
    <t>Otros ingresos</t>
  </si>
  <si>
    <t>4.9.1.</t>
  </si>
  <si>
    <t>Resultados posit tnencia y expos inflaci</t>
  </si>
  <si>
    <t>4.9.1.02.</t>
  </si>
  <si>
    <t>Diferencias de cambio positivas por pasivos</t>
  </si>
  <si>
    <t>4.9.1.02.01.</t>
  </si>
  <si>
    <t>Diferencias de cambio positivas por deudas</t>
  </si>
  <si>
    <t>4.9.1.02.01.01.</t>
  </si>
  <si>
    <t>Diferencias de cambio positivas por deudas comerci</t>
  </si>
  <si>
    <t>4.9.1.02.01.01.1.</t>
  </si>
  <si>
    <t>Diferencias de cambio positivas por deudas por a</t>
  </si>
  <si>
    <t>4.9.1.02.01.01.1.00000.</t>
  </si>
  <si>
    <t>Diferencias de cambio positivas por deudas por</t>
  </si>
  <si>
    <t>4.9.1.02.01.01.2.</t>
  </si>
  <si>
    <t>4.9.1.02.01.01.2.00000.</t>
  </si>
  <si>
    <t>4.9.1.02.01.01.4.</t>
  </si>
  <si>
    <t>4.9.1.02.01.01.4.00000.</t>
  </si>
  <si>
    <t>4.9.9.</t>
  </si>
  <si>
    <t>4.9.9.99.</t>
  </si>
  <si>
    <t>Ingresos y resultados positivos varios</t>
  </si>
  <si>
    <t>4.9.9.99.99.</t>
  </si>
  <si>
    <t>Otros resultados positivos</t>
  </si>
  <si>
    <t>4.9.9.99.99.00.</t>
  </si>
  <si>
    <t>4.9.9.99.99.00.0.</t>
  </si>
  <si>
    <t>4.9.9.99.99.00.0.00000.</t>
  </si>
  <si>
    <t>5</t>
  </si>
  <si>
    <t>Gastos</t>
  </si>
  <si>
    <t>5.1.</t>
  </si>
  <si>
    <t>Gastos de funcionamiento</t>
  </si>
  <si>
    <t>5.1.1.</t>
  </si>
  <si>
    <t>Gastos en personal</t>
  </si>
  <si>
    <t>5.1.1.01.</t>
  </si>
  <si>
    <t>Remuneraciones Básicas</t>
  </si>
  <si>
    <t>5.1.1.01.01.</t>
  </si>
  <si>
    <t>Sueldos para cargos fijos</t>
  </si>
  <si>
    <t>5.1.1.01.01.00.</t>
  </si>
  <si>
    <t>5.1.1.01.01.00.0.</t>
  </si>
  <si>
    <t>5.1.1.01.01.00.0.00000.</t>
  </si>
  <si>
    <t>5.1.1.01.03.</t>
  </si>
  <si>
    <t>Servicios especiales</t>
  </si>
  <si>
    <t>5.1.1.01.03.00.</t>
  </si>
  <si>
    <t>5.1.1.01.03.00.0.</t>
  </si>
  <si>
    <t>5.1.1.01.03.00.0.00000.</t>
  </si>
  <si>
    <t>5.1.1.01.05.</t>
  </si>
  <si>
    <t>Suplencias</t>
  </si>
  <si>
    <t>5.1.1.01.05.00.</t>
  </si>
  <si>
    <t>5.1.1.01.05.00.0.</t>
  </si>
  <si>
    <t>5.1.1.01.05.00.0.00000.</t>
  </si>
  <si>
    <t>5.1.1.01.06.</t>
  </si>
  <si>
    <t>Salario escolar</t>
  </si>
  <si>
    <t>5.1.1.01.06.00.</t>
  </si>
  <si>
    <t>5.1.1.01.06.00.0.</t>
  </si>
  <si>
    <t>5.1.1.01.06.00.0.00000.</t>
  </si>
  <si>
    <t>5.1.1.02.</t>
  </si>
  <si>
    <t>Remuneraciones eventuales</t>
  </si>
  <si>
    <t>5.1.1.02.01.</t>
  </si>
  <si>
    <t>Tiempo extraordinario</t>
  </si>
  <si>
    <t>5.1.1.02.01.00.</t>
  </si>
  <si>
    <t>5.1.1.02.01.00.0.</t>
  </si>
  <si>
    <t>5.1.1.02.01.00.0.00000.</t>
  </si>
  <si>
    <t>5.1.1.02.03.</t>
  </si>
  <si>
    <t>Disponibilidad laboral</t>
  </si>
  <si>
    <t>5.1.1.02.03.00.</t>
  </si>
  <si>
    <t>5.1.1.02.03.00.0.</t>
  </si>
  <si>
    <t>5.1.1.02.03.00.0.00000.</t>
  </si>
  <si>
    <t>5.1.1.02.04.</t>
  </si>
  <si>
    <t>Compensación de vacaciones</t>
  </si>
  <si>
    <t>5.1.1.02.04.00.</t>
  </si>
  <si>
    <t>5.1.1.02.04.00.0.</t>
  </si>
  <si>
    <t>5.1.1.02.04.00.0.00000.</t>
  </si>
  <si>
    <t>5.1.1.02.05.</t>
  </si>
  <si>
    <t>Dietas</t>
  </si>
  <si>
    <t>5.1.1.02.05.00.</t>
  </si>
  <si>
    <t>5.1.1.02.05.00.0.</t>
  </si>
  <si>
    <t>5.1.1.02.05.00.0.00000.</t>
  </si>
  <si>
    <t>5.1.1.03.</t>
  </si>
  <si>
    <t>Incentivos salariales</t>
  </si>
  <si>
    <t>5.1.1.03.01.</t>
  </si>
  <si>
    <t>Retribución por años servidos</t>
  </si>
  <si>
    <t>5.1.1.03.01.00.</t>
  </si>
  <si>
    <t>5.1.1.03.01.00.0.</t>
  </si>
  <si>
    <t>5.1.1.03.01.00.0.00000.</t>
  </si>
  <si>
    <t>5.1.1.03.02.</t>
  </si>
  <si>
    <t>Restricción al ejerc liberal de profesió</t>
  </si>
  <si>
    <t>5.1.1.03.02.01.</t>
  </si>
  <si>
    <t>Dedicación exclusiva</t>
  </si>
  <si>
    <t>5.1.1.03.02.01.0.</t>
  </si>
  <si>
    <t>5.1.1.03.02.01.0.00000.</t>
  </si>
  <si>
    <t>5.1.1.03.03.</t>
  </si>
  <si>
    <t>Decimotercer mes</t>
  </si>
  <si>
    <t>5.1.1.03.03.00.</t>
  </si>
  <si>
    <t>5.1.1.03.03.00.0.</t>
  </si>
  <si>
    <t>5.1.1.03.03.00.0.00000.</t>
  </si>
  <si>
    <t>5.1.1.03.99.</t>
  </si>
  <si>
    <t>Otros incentivos salariales</t>
  </si>
  <si>
    <t>5.1.1.03.99.01.</t>
  </si>
  <si>
    <t>Reconocimiento carrera profesional</t>
  </si>
  <si>
    <t>5.1.1.03.99.01.0.</t>
  </si>
  <si>
    <t>5.1.1.03.99.01.0.00000.</t>
  </si>
  <si>
    <t>5.1.1.04.</t>
  </si>
  <si>
    <t>Contrib patronale desarr segurid social</t>
  </si>
  <si>
    <t>5.1.1.04.01.</t>
  </si>
  <si>
    <t>Contrib patrona Seguro Salud C.C.S.S</t>
  </si>
  <si>
    <t>5.1.1.04.01.00.</t>
  </si>
  <si>
    <t>5.1.1.04.01.00.0.</t>
  </si>
  <si>
    <t>5.1.1.04.01.00.0.00000.</t>
  </si>
  <si>
    <t>5.1.1.04.05.</t>
  </si>
  <si>
    <t>Contribución patronal al B.P.D.C</t>
  </si>
  <si>
    <t>5.1.1.04.05.00.</t>
  </si>
  <si>
    <t>5.1.1.04.05.00.0.</t>
  </si>
  <si>
    <t>5.1.1.04.05.00.0.00000.</t>
  </si>
  <si>
    <t>5.1.1.05.</t>
  </si>
  <si>
    <t>Contrib patron fdos pensi fdos de capita</t>
  </si>
  <si>
    <t>5.1.1.05.02.</t>
  </si>
  <si>
    <t>Aporte patron Régim Oblig Pens Comple</t>
  </si>
  <si>
    <t>5.1.1.05.02.00.</t>
  </si>
  <si>
    <t>5.1.1.05.02.00.0.</t>
  </si>
  <si>
    <t>5.1.1.05.02.00.0.00000.</t>
  </si>
  <si>
    <t>5.1.1.05.03.</t>
  </si>
  <si>
    <t>Aporte patron Fdo de Capitaliz Laboral</t>
  </si>
  <si>
    <t>5.1.1.05.03.00.</t>
  </si>
  <si>
    <t>5.1.1.05.03.00.0.</t>
  </si>
  <si>
    <t>5.1.1.05.03.00.0.00000.</t>
  </si>
  <si>
    <t>5.1.1.05.04.</t>
  </si>
  <si>
    <t>Contrib patron otros fdos adm ente públi</t>
  </si>
  <si>
    <t>5.1.1.05.04.00.</t>
  </si>
  <si>
    <t>5.1.1.05.04.00.0.</t>
  </si>
  <si>
    <t>5.1.1.05.04.00.0.00000.</t>
  </si>
  <si>
    <t>5.1.1.05.05.</t>
  </si>
  <si>
    <t>Contrib patron fdos adm entes privados</t>
  </si>
  <si>
    <t>5.1.1.05.05.00.</t>
  </si>
  <si>
    <t>5.1.1.05.05.00.0.</t>
  </si>
  <si>
    <t>5.1.1.05.05.00.0.00000.</t>
  </si>
  <si>
    <t>5.1.2.</t>
  </si>
  <si>
    <t>Servicios</t>
  </si>
  <si>
    <t>5.1.2.01.</t>
  </si>
  <si>
    <t>5.1.2.01.01.</t>
  </si>
  <si>
    <t>Alquiler de terrenos, edificios y locale</t>
  </si>
  <si>
    <t>5.1.2.01.01.00.</t>
  </si>
  <si>
    <t>5.1.2.01.01.00.0.</t>
  </si>
  <si>
    <t>5.1.2.01.01.00.0.00000.</t>
  </si>
  <si>
    <t>5.1.2.01.03.</t>
  </si>
  <si>
    <t>Alquiler de equipamiento informático</t>
  </si>
  <si>
    <t>5.1.2.01.03.00.</t>
  </si>
  <si>
    <t>5.1.2.01.03.00.0.</t>
  </si>
  <si>
    <t>5.1.2.01.03.00.0.00000.</t>
  </si>
  <si>
    <t>5.1.2.01.04.</t>
  </si>
  <si>
    <t>Alquileres de equipos para telecomunic</t>
  </si>
  <si>
    <t>5.1.2.01.04.00.</t>
  </si>
  <si>
    <t>5.1.2.01.04.00.0.</t>
  </si>
  <si>
    <t>5.1.2.01.04.00.0.00000.</t>
  </si>
  <si>
    <t>5.1.2.01.05.</t>
  </si>
  <si>
    <t>Derechos o regalías sobre bienes intangi</t>
  </si>
  <si>
    <t>5.1.2.01.05.00.</t>
  </si>
  <si>
    <t>5.1.2.01.05.00.0.</t>
  </si>
  <si>
    <t>5.1.2.01.05.00.0.00000.</t>
  </si>
  <si>
    <t>5.1.2.01.99.</t>
  </si>
  <si>
    <t>Otros alquileres</t>
  </si>
  <si>
    <t>5.1.2.01.99.00.</t>
  </si>
  <si>
    <t>5.1.2.01.99.00.0.</t>
  </si>
  <si>
    <t>5.1.2.01.99.00.0.00000.</t>
  </si>
  <si>
    <t>5.1.2.02.</t>
  </si>
  <si>
    <t>Servicios básicos</t>
  </si>
  <si>
    <t>5.1.2.02.01.</t>
  </si>
  <si>
    <t>Agua y alcantarillado</t>
  </si>
  <si>
    <t>5.1.2.02.01.00.</t>
  </si>
  <si>
    <t>5.1.2.02.01.00.0.</t>
  </si>
  <si>
    <t>5.1.2.02.01.00.0.00000.</t>
  </si>
  <si>
    <t>5.1.2.02.02.</t>
  </si>
  <si>
    <t>Energía eléctrica</t>
  </si>
  <si>
    <t>5.1.2.02.02.00.</t>
  </si>
  <si>
    <t>5.1.2.02.02.00.0.</t>
  </si>
  <si>
    <t>5.1.2.02.02.00.0.00000.</t>
  </si>
  <si>
    <t>5.1.2.02.03.</t>
  </si>
  <si>
    <t>Correos</t>
  </si>
  <si>
    <t>5.1.2.02.03.00.</t>
  </si>
  <si>
    <t>5.1.2.02.03.00.0.</t>
  </si>
  <si>
    <t>5.1.2.02.03.00.0.00000.</t>
  </si>
  <si>
    <t>5.1.2.02.04.</t>
  </si>
  <si>
    <t>Servicios de telecomunicaciones</t>
  </si>
  <si>
    <t>5.1.2.02.04.00.</t>
  </si>
  <si>
    <t>5.1.2.02.04.00.0.</t>
  </si>
  <si>
    <t>5.1.2.02.04.00.0.00000.</t>
  </si>
  <si>
    <t>5.1.2.02.99.</t>
  </si>
  <si>
    <t>Otros servicios básicos</t>
  </si>
  <si>
    <t>5.1.2.02.99.00.</t>
  </si>
  <si>
    <t>5.1.2.02.99.00.0.</t>
  </si>
  <si>
    <t>5.1.2.02.99.00.0.00000.</t>
  </si>
  <si>
    <t>5.1.2.03.</t>
  </si>
  <si>
    <t>Servicios comerciales y financieros</t>
  </si>
  <si>
    <t>5.1.2.03.01.</t>
  </si>
  <si>
    <t>Servicios de información</t>
  </si>
  <si>
    <t>5.1.2.03.01.00.</t>
  </si>
  <si>
    <t>5.1.2.03.01.00.0.</t>
  </si>
  <si>
    <t>5.1.2.03.01.00.0.00000.</t>
  </si>
  <si>
    <t>5.1.2.03.03.</t>
  </si>
  <si>
    <t>Impresión, encuadernación y otros</t>
  </si>
  <si>
    <t>5.1.2.03.03.00.</t>
  </si>
  <si>
    <t>5.1.2.03.03.00.0.</t>
  </si>
  <si>
    <t>5.1.2.03.03.00.0.00000.</t>
  </si>
  <si>
    <t>5.1.2.03.04.</t>
  </si>
  <si>
    <t>Transporte de bienes</t>
  </si>
  <si>
    <t>5.1.2.03.04.00.</t>
  </si>
  <si>
    <t>5.1.2.03.04.00.0.</t>
  </si>
  <si>
    <t>5.1.2.03.04.00.0.00000.</t>
  </si>
  <si>
    <t>5.1.2.03.05.</t>
  </si>
  <si>
    <t>Servicios aduaneros</t>
  </si>
  <si>
    <t>5.1.2.03.05.00.</t>
  </si>
  <si>
    <t>5.1.2.03.05.00.0.</t>
  </si>
  <si>
    <t>5.1.2.03.05.00.0.00000.</t>
  </si>
  <si>
    <t>5.1.2.03.07.</t>
  </si>
  <si>
    <t>Servicios de transf electrón información</t>
  </si>
  <si>
    <t>5.1.2.03.07.00.</t>
  </si>
  <si>
    <t>5.1.2.03.07.00.0.</t>
  </si>
  <si>
    <t>5.1.2.03.07.00.0.00000.</t>
  </si>
  <si>
    <t>5.1.2.04.</t>
  </si>
  <si>
    <t>Servicios de gestión y apoyo</t>
  </si>
  <si>
    <t>5.1.2.04.01.</t>
  </si>
  <si>
    <t>5.1.2.04.01.00.</t>
  </si>
  <si>
    <t>5.1.2.04.01.00.0.</t>
  </si>
  <si>
    <t>5.1.2.04.01.00.0.00000.</t>
  </si>
  <si>
    <t>5.1.2.04.03.</t>
  </si>
  <si>
    <t>Servicios de ingeniería</t>
  </si>
  <si>
    <t>5.1.2.04.03.00.</t>
  </si>
  <si>
    <t>5.1.2.04.03.00.0.</t>
  </si>
  <si>
    <t>5.1.2.04.03.00.0.00000.</t>
  </si>
  <si>
    <t>5.1.2.04.04.</t>
  </si>
  <si>
    <t>Servicios en cienc económi y sociales</t>
  </si>
  <si>
    <t>5.1.2.04.04.00.</t>
  </si>
  <si>
    <t>5.1.2.04.04.00.0.</t>
  </si>
  <si>
    <t>5.1.2.04.04.00.0.00000.</t>
  </si>
  <si>
    <t>5.1.2.04.05.</t>
  </si>
  <si>
    <t>Servic de mantenim sistemas informátic</t>
  </si>
  <si>
    <t>5.1.2.04.05.00.</t>
  </si>
  <si>
    <t>5.1.2.04.05.00.0.</t>
  </si>
  <si>
    <t>5.1.2.04.05.00.0.00000.</t>
  </si>
  <si>
    <t>5.1.2.04.06.</t>
  </si>
  <si>
    <t>Servicios generales</t>
  </si>
  <si>
    <t>5.1.2.04.06.00.</t>
  </si>
  <si>
    <t>5.1.2.04.06.00.0.</t>
  </si>
  <si>
    <t>5.1.2.04.06.00.0.00000.</t>
  </si>
  <si>
    <t>5.1.2.04.99.</t>
  </si>
  <si>
    <t>Otros servicios de gestión y apoyo</t>
  </si>
  <si>
    <t>5.1.2.04.99.00.</t>
  </si>
  <si>
    <t>5.1.2.04.99.00.0.</t>
  </si>
  <si>
    <t>5.1.2.04.99.00.0.00000.</t>
  </si>
  <si>
    <t>5.1.2.05.</t>
  </si>
  <si>
    <t>Gastos de viaje y transporte</t>
  </si>
  <si>
    <t>5.1.2.05.01.</t>
  </si>
  <si>
    <t>Transporte dentro del país</t>
  </si>
  <si>
    <t>5.1.2.05.01.00.</t>
  </si>
  <si>
    <t>5.1.2.05.01.00.0.</t>
  </si>
  <si>
    <t>5.1.2.05.01.00.0.00000.</t>
  </si>
  <si>
    <t>5.1.2.05.02.</t>
  </si>
  <si>
    <t>Viáticos dentro del país</t>
  </si>
  <si>
    <t>5.1.2.05.02.00.</t>
  </si>
  <si>
    <t>5.1.2.05.02.00.0.</t>
  </si>
  <si>
    <t>5.1.2.05.02.00.0.00000.</t>
  </si>
  <si>
    <t>5.1.2.05.03.</t>
  </si>
  <si>
    <t>Transporte en el exterior</t>
  </si>
  <si>
    <t>5.1.2.05.03.00.</t>
  </si>
  <si>
    <t>5.1.2.05.03.00.0.</t>
  </si>
  <si>
    <t>5.1.2.05.03.00.0.00000.</t>
  </si>
  <si>
    <t>5.1.2.05.04.</t>
  </si>
  <si>
    <t>Viáticos en el exterior</t>
  </si>
  <si>
    <t>5.1.2.05.04.00.</t>
  </si>
  <si>
    <t>5.1.2.05.04.00.0.</t>
  </si>
  <si>
    <t>5.1.2.05.04.00.0.00000.</t>
  </si>
  <si>
    <t>5.1.2.06.</t>
  </si>
  <si>
    <t>Seguros reaseguros y otra obligaciones</t>
  </si>
  <si>
    <t>5.1.2.06.01.</t>
  </si>
  <si>
    <t>Seguros</t>
  </si>
  <si>
    <t>5.1.2.06.01.01.</t>
  </si>
  <si>
    <t>Seguros contra riesgos de trabajo</t>
  </si>
  <si>
    <t>5.1.2.06.01.01.0.</t>
  </si>
  <si>
    <t>5.1.2.06.01.01.0.00000.</t>
  </si>
  <si>
    <t>5.1.2.06.01.06.</t>
  </si>
  <si>
    <t>Seguros de transporte</t>
  </si>
  <si>
    <t>5.1.2.06.01.06.0.</t>
  </si>
  <si>
    <t>5.1.2.06.01.06.0.00000.</t>
  </si>
  <si>
    <t>5.1.2.06.01.07.</t>
  </si>
  <si>
    <t>Seguros contra robos</t>
  </si>
  <si>
    <t>5.1.2.06.01.07.0.</t>
  </si>
  <si>
    <t>5.1.2.06.01.07.0.00000.</t>
  </si>
  <si>
    <t>5.1.2.06.01.08.</t>
  </si>
  <si>
    <t>Seguros de equipos electrónicos</t>
  </si>
  <si>
    <t>5.1.2.06.01.08.0.</t>
  </si>
  <si>
    <t>5.1.2.06.01.08.0.00000.</t>
  </si>
  <si>
    <t>5.1.2.06.01.09.</t>
  </si>
  <si>
    <t>Seguros contra incendios, inundaciones,</t>
  </si>
  <si>
    <t>5.1.2.06.01.09.0.</t>
  </si>
  <si>
    <t>5.1.2.06.01.09.0.00000.</t>
  </si>
  <si>
    <t>5.1.2.07.</t>
  </si>
  <si>
    <t>Capacitación y protocolo</t>
  </si>
  <si>
    <t>5.1.2.07.01.</t>
  </si>
  <si>
    <t>Actividades de capacitación</t>
  </si>
  <si>
    <t>5.1.2.07.01.00.</t>
  </si>
  <si>
    <t>5.1.2.07.01.00.0.</t>
  </si>
  <si>
    <t>5.1.2.07.01.00.0.00000.</t>
  </si>
  <si>
    <t>5.1.2.07.02.</t>
  </si>
  <si>
    <t>Actividades protocolarias y sociales</t>
  </si>
  <si>
    <t>5.1.2.07.02.00.</t>
  </si>
  <si>
    <t>5.1.2.07.02.00.0.</t>
  </si>
  <si>
    <t>5.1.2.07.02.00.0.00000.</t>
  </si>
  <si>
    <t>5.1.2.08.</t>
  </si>
  <si>
    <t>Mantenimiento y reparaciones</t>
  </si>
  <si>
    <t>5.1.2.08.01.</t>
  </si>
  <si>
    <t>Mantenimiento de terrenos y edificios</t>
  </si>
  <si>
    <t>5.1.2.08.01.99.</t>
  </si>
  <si>
    <t>Mantenimiento de edificios varios</t>
  </si>
  <si>
    <t>5.1.2.08.01.99.0.</t>
  </si>
  <si>
    <t>5.1.2.08.01.99.0.00000.</t>
  </si>
  <si>
    <t>5.1.2.08.02.</t>
  </si>
  <si>
    <t>Manten y reparac maquin equipo produc</t>
  </si>
  <si>
    <t>5.1.2.08.02.00.</t>
  </si>
  <si>
    <t>5.1.2.08.02.00.0.</t>
  </si>
  <si>
    <t>5.1.2.08.02.00.0.00000.</t>
  </si>
  <si>
    <t>5.1.2.08.03.</t>
  </si>
  <si>
    <t>Manten y repar equipo trans trac elevac</t>
  </si>
  <si>
    <t>5.1.2.08.03.00.</t>
  </si>
  <si>
    <t>5.1.2.08.03.00.0.</t>
  </si>
  <si>
    <t>5.1.2.08.03.00.0.00000.</t>
  </si>
  <si>
    <t>5.1.2.08.04.</t>
  </si>
  <si>
    <t>Manten reparac equipo comunicación</t>
  </si>
  <si>
    <t>5.1.2.08.04.00.</t>
  </si>
  <si>
    <t>5.1.2.08.04.00.0.</t>
  </si>
  <si>
    <t>5.1.2.08.04.00.0.00000.</t>
  </si>
  <si>
    <t>5.1.2.08.05.</t>
  </si>
  <si>
    <t>Manten reparac equipo y mobiliar oficina</t>
  </si>
  <si>
    <t>5.1.2.08.05.00.</t>
  </si>
  <si>
    <t>5.1.2.08.05.00.0.</t>
  </si>
  <si>
    <t>5.1.2.08.05.00.0.00000.</t>
  </si>
  <si>
    <t>5.1.2.08.06.</t>
  </si>
  <si>
    <t>Manten reparac equipo para computac</t>
  </si>
  <si>
    <t>5.1.2.08.06.00.</t>
  </si>
  <si>
    <t>5.1.2.08.06.00.0.</t>
  </si>
  <si>
    <t>5.1.2.08.06.00.0.00000.</t>
  </si>
  <si>
    <t>5.1.2.08.10.</t>
  </si>
  <si>
    <t>Manten repar bien infraest bene uso púb</t>
  </si>
  <si>
    <t>5.1.2.08.10.00.</t>
  </si>
  <si>
    <t>5.1.2.08.10.00.0.</t>
  </si>
  <si>
    <t>5.1.2.08.10.00.0.00000.</t>
  </si>
  <si>
    <t>5.1.2.08.99.</t>
  </si>
  <si>
    <t>Otros gastos de mantenim y reparación</t>
  </si>
  <si>
    <t>5.1.2.08.99.00.</t>
  </si>
  <si>
    <t>5.1.2.08.99.00.0.</t>
  </si>
  <si>
    <t>5.1.2.08.99.00.0.00000.</t>
  </si>
  <si>
    <t>5.1.3.</t>
  </si>
  <si>
    <t>Materiales y suministros consumidos</t>
  </si>
  <si>
    <t>5.1.3.01.</t>
  </si>
  <si>
    <t>5.1.3.01.01.</t>
  </si>
  <si>
    <t>5.1.3.01.01.00.</t>
  </si>
  <si>
    <t>5.1.3.01.01.00.0.</t>
  </si>
  <si>
    <t>5.1.3.01.01.00.0.00000.</t>
  </si>
  <si>
    <t>5.1.3.01.02.</t>
  </si>
  <si>
    <t>5.1.3.01.02.00.</t>
  </si>
  <si>
    <t>5.1.3.01.02.00.0.</t>
  </si>
  <si>
    <t>5.1.3.01.02.00.0.00000.</t>
  </si>
  <si>
    <t>5.1.3.01.04.</t>
  </si>
  <si>
    <t>5.1.3.01.04.00.</t>
  </si>
  <si>
    <t>5.1.3.01.04.00.0.</t>
  </si>
  <si>
    <t>5.1.3.01.04.00.0.00000.</t>
  </si>
  <si>
    <t>5.1.3.01.99.</t>
  </si>
  <si>
    <t>Otros productos químicos y conexos</t>
  </si>
  <si>
    <t>5.1.3.01.99.00.</t>
  </si>
  <si>
    <t>5.1.3.01.99.00.0.</t>
  </si>
  <si>
    <t>5.1.3.01.99.00.0.00000.</t>
  </si>
  <si>
    <t>5.1.3.02.</t>
  </si>
  <si>
    <t>Alimentos y productos agropecuarios</t>
  </si>
  <si>
    <t>5.1.3.02.03.</t>
  </si>
  <si>
    <t>Alimentos y bebidas</t>
  </si>
  <si>
    <t>5.1.3.02.03.00.</t>
  </si>
  <si>
    <t>5.1.3.02.03.00.0.</t>
  </si>
  <si>
    <t>5.1.3.02.03.00.0.00000.</t>
  </si>
  <si>
    <t>5.1.3.03.</t>
  </si>
  <si>
    <t>Mater produc uso construc y mantenim</t>
  </si>
  <si>
    <t>5.1.3.03.01.</t>
  </si>
  <si>
    <t>Materiales y productos metálicos</t>
  </si>
  <si>
    <t>5.1.3.03.01.00.</t>
  </si>
  <si>
    <t>5.1.3.03.01.00.0.</t>
  </si>
  <si>
    <t>5.1.3.03.01.00.0.00000.</t>
  </si>
  <si>
    <t>5.1.3.03.02.</t>
  </si>
  <si>
    <t>Materiales y prod minerales y asfálticos</t>
  </si>
  <si>
    <t>5.1.3.03.02.00.</t>
  </si>
  <si>
    <t>5.1.3.03.02.00.0.</t>
  </si>
  <si>
    <t>5.1.3.03.02.00.0.00000.</t>
  </si>
  <si>
    <t>5.1.3.03.03.</t>
  </si>
  <si>
    <t>Madera y sus derivados</t>
  </si>
  <si>
    <t>5.1.3.03.03.00.</t>
  </si>
  <si>
    <t>5.1.3.03.03.00.0.</t>
  </si>
  <si>
    <t>5.1.3.03.03.00.0.00000.</t>
  </si>
  <si>
    <t>5.1.3.03.04.</t>
  </si>
  <si>
    <t>Mater y prod eléctricos, telef cómputo</t>
  </si>
  <si>
    <t>5.1.3.03.04.00.</t>
  </si>
  <si>
    <t>5.1.3.03.04.00.0.</t>
  </si>
  <si>
    <t>5.1.3.03.04.00.0.00000.</t>
  </si>
  <si>
    <t>5.1.3.03.05.</t>
  </si>
  <si>
    <t>Materiales y productos de vidrio</t>
  </si>
  <si>
    <t>5.1.3.03.05.00.</t>
  </si>
  <si>
    <t>5.1.3.03.05.00.0.</t>
  </si>
  <si>
    <t>5.1.3.03.05.00.0.00000.</t>
  </si>
  <si>
    <t>5.1.3.03.06.</t>
  </si>
  <si>
    <t>Materiales y productos de plástico</t>
  </si>
  <si>
    <t>5.1.3.03.06.00.</t>
  </si>
  <si>
    <t>5.1.3.03.06.00.0.</t>
  </si>
  <si>
    <t>5.1.3.03.06.00.0.00000.</t>
  </si>
  <si>
    <t>5.1.3.03.99.</t>
  </si>
  <si>
    <t>Otros mater prod uso construc mantenim</t>
  </si>
  <si>
    <t>5.1.3.03.99.00.</t>
  </si>
  <si>
    <t>5.1.3.03.99.00.0.</t>
  </si>
  <si>
    <t>5.1.3.03.99.00.0.00000.</t>
  </si>
  <si>
    <t>5.1.3.04.</t>
  </si>
  <si>
    <t>5.1.3.04.01.</t>
  </si>
  <si>
    <t>Herramientas e instrumentos</t>
  </si>
  <si>
    <t>5.1.3.04.01.00.</t>
  </si>
  <si>
    <t>5.1.3.04.01.00.0.</t>
  </si>
  <si>
    <t>5.1.3.04.01.00.0.00000.</t>
  </si>
  <si>
    <t>5.1.3.04.02.</t>
  </si>
  <si>
    <t>Repuestos y accesorios</t>
  </si>
  <si>
    <t>5.1.3.04.02.01.</t>
  </si>
  <si>
    <t>5.1.3.04.02.01.0.</t>
  </si>
  <si>
    <t>5.1.3.04.02.01.0.00000.</t>
  </si>
  <si>
    <t>5.1.3.99.</t>
  </si>
  <si>
    <t>5.1.3.99.01.</t>
  </si>
  <si>
    <t>5.1.3.99.01.00.</t>
  </si>
  <si>
    <t>5.1.3.99.01.00.0.</t>
  </si>
  <si>
    <t>5.1.3.99.01.00.0.00000.</t>
  </si>
  <si>
    <t>5.1.3.99.02.</t>
  </si>
  <si>
    <t>Útiles y mater méd, hospital y de invest</t>
  </si>
  <si>
    <t>5.1.3.99.02.00.</t>
  </si>
  <si>
    <t>5.1.3.99.02.00.0.</t>
  </si>
  <si>
    <t>5.1.3.99.02.00.0.00000.</t>
  </si>
  <si>
    <t>5.1.3.99.03.</t>
  </si>
  <si>
    <t>5.1.3.99.03.00.</t>
  </si>
  <si>
    <t>5.1.3.99.03.00.0.</t>
  </si>
  <si>
    <t>5.1.3.99.03.00.0.00000.</t>
  </si>
  <si>
    <t>5.1.3.99.04.</t>
  </si>
  <si>
    <t>5.1.3.99.04.00.</t>
  </si>
  <si>
    <t>5.1.3.99.04.00.0.</t>
  </si>
  <si>
    <t>5.1.3.99.04.00.0.00000.</t>
  </si>
  <si>
    <t>5.1.3.99.05.</t>
  </si>
  <si>
    <t>5.1.3.99.05.00.</t>
  </si>
  <si>
    <t>5.1.3.99.05.00.0.</t>
  </si>
  <si>
    <t>5.1.3.99.05.00.0.00000.</t>
  </si>
  <si>
    <t>5.1.3.99.06.</t>
  </si>
  <si>
    <t>Útiles y mater de resguar y seguridad</t>
  </si>
  <si>
    <t>5.1.3.99.06.00.</t>
  </si>
  <si>
    <t>Útiles y materiales resguar y seguridad</t>
  </si>
  <si>
    <t>5.1.3.99.06.00.0.</t>
  </si>
  <si>
    <t>5.1.3.99.06.00.0.00000.</t>
  </si>
  <si>
    <t>5.1.3.99.07.</t>
  </si>
  <si>
    <t>Útiles y materiales de cocina y comedor</t>
  </si>
  <si>
    <t>5.1.3.99.07.00.</t>
  </si>
  <si>
    <t>5.1.3.99.07.00.0.</t>
  </si>
  <si>
    <t>5.1.3.99.07.00.0.00000.</t>
  </si>
  <si>
    <t>5.1.3.99.99.</t>
  </si>
  <si>
    <t>Otros útiles mater y suministros diverso</t>
  </si>
  <si>
    <t>5.1.3.99.99.00.</t>
  </si>
  <si>
    <t>5.1.3.99.99.00.0.</t>
  </si>
  <si>
    <t>5.1.3.99.99.00.0.00000.</t>
  </si>
  <si>
    <t>5.1.4.</t>
  </si>
  <si>
    <t>Consumo bienes distintos de inventarios</t>
  </si>
  <si>
    <t>5.1.4.01.</t>
  </si>
  <si>
    <t>Consumo de bienes no concesionados</t>
  </si>
  <si>
    <t>5.1.4.01.01.</t>
  </si>
  <si>
    <t>Deprec de propied planta equipos explot</t>
  </si>
  <si>
    <t>5.1.4.01.01.02.</t>
  </si>
  <si>
    <t>Depreciaciones de edificios</t>
  </si>
  <si>
    <t>5.1.4.01.01.02.0.</t>
  </si>
  <si>
    <t>5.1.4.01.01.02.0.00000.</t>
  </si>
  <si>
    <t>5.1.4.01.01.03.</t>
  </si>
  <si>
    <t>Depreciaciones de maquinaria y equipos p</t>
  </si>
  <si>
    <t>5.1.4.01.01.03.0.</t>
  </si>
  <si>
    <t>5.1.4.01.01.03.0.00000.</t>
  </si>
  <si>
    <t>5.1.4.01.01.04.</t>
  </si>
  <si>
    <t>Deprec equipos transp tracción y elevac</t>
  </si>
  <si>
    <t>5.1.4.01.01.04.0.</t>
  </si>
  <si>
    <t>5.1.4.01.01.04.0.00000.</t>
  </si>
  <si>
    <t>5.1.4.01.01.05.</t>
  </si>
  <si>
    <t>Depreciaciones  equipos comunicación</t>
  </si>
  <si>
    <t>5.1.4.01.01.05.0.</t>
  </si>
  <si>
    <t>5.1.4.01.01.05.0.00000.</t>
  </si>
  <si>
    <t>5.1.4.01.01.06.</t>
  </si>
  <si>
    <t>Deprec. equipos y mobiliario de oficina</t>
  </si>
  <si>
    <t>5.1.4.01.01.06.0.</t>
  </si>
  <si>
    <t>5.1.4.01.01.06.0.00000.</t>
  </si>
  <si>
    <t>5.1.4.01.01.07.</t>
  </si>
  <si>
    <t>Deprec. de equipos para computación</t>
  </si>
  <si>
    <t>5.1.4.01.01.07.0.</t>
  </si>
  <si>
    <t>5.1.4.01.01.07.0.00000.</t>
  </si>
  <si>
    <t>5.1.4.01.01.08.</t>
  </si>
  <si>
    <t>Deprec equipos sanitario laborat investi</t>
  </si>
  <si>
    <t>5.1.4.01.01.08.0.</t>
  </si>
  <si>
    <t>5.1.4.01.01.08.0.00000.</t>
  </si>
  <si>
    <t>5.1.4.01.01.09.</t>
  </si>
  <si>
    <t>Deprec equipo mob educac deport recre</t>
  </si>
  <si>
    <t>5.1.4.01.01.09.0.</t>
  </si>
  <si>
    <t>5.1.4.01.01.09.0.00000.</t>
  </si>
  <si>
    <t>5.1.4.01.01.11.</t>
  </si>
  <si>
    <t>Depreciación de semovientes</t>
  </si>
  <si>
    <t>5.1.4.01.01.11.0.</t>
  </si>
  <si>
    <t>5.1.4.01.01.11.0.00000.</t>
  </si>
  <si>
    <t>5.1.4.01.01.99.</t>
  </si>
  <si>
    <t>Deprec maquinaria equipo mob diversos</t>
  </si>
  <si>
    <t>5.1.4.01.01.99.0.</t>
  </si>
  <si>
    <t>5.1.4.01.01.99.0.00000.</t>
  </si>
  <si>
    <t>5.1.4.01.08.</t>
  </si>
  <si>
    <t>Amortizac bienes intangib no concesion</t>
  </si>
  <si>
    <t>5.1.4.01.08.03.</t>
  </si>
  <si>
    <t>Amortizacion de software y programas</t>
  </si>
  <si>
    <t>5.1.4.01.08.03.0.</t>
  </si>
  <si>
    <t>Amortizaciones software y programas</t>
  </si>
  <si>
    <t>5.1.4.01.08.03.0.00000.</t>
  </si>
  <si>
    <t>5.4.</t>
  </si>
  <si>
    <t>5.4.1.</t>
  </si>
  <si>
    <t>5.4.1.01.</t>
  </si>
  <si>
    <t>Transferencias corrientes al sector priv</t>
  </si>
  <si>
    <t>5.4.1.01.01.</t>
  </si>
  <si>
    <t>Transferencias corrientes a personas</t>
  </si>
  <si>
    <t>5.4.1.01.01.01.</t>
  </si>
  <si>
    <t>Prestaciones</t>
  </si>
  <si>
    <t>5.4.1.01.01.01.1.</t>
  </si>
  <si>
    <t>5.4.1.01.01.01.1.00000.</t>
  </si>
  <si>
    <t>5.4.1.01.01.02.</t>
  </si>
  <si>
    <t>Becas</t>
  </si>
  <si>
    <t>5.4.1.01.01.02.0.</t>
  </si>
  <si>
    <t>5.4.1.01.01.02.0.00000.</t>
  </si>
  <si>
    <t>5.4.1.01.02.</t>
  </si>
  <si>
    <t>5.4.1.01.02.01.</t>
  </si>
  <si>
    <t>Traf.corrt.a entid.priv.sin fin de lucro</t>
  </si>
  <si>
    <t>5.4.1.01.02.01.9.</t>
  </si>
  <si>
    <t>A otras entid.priv.sin fin de lucr</t>
  </si>
  <si>
    <t>5.4.1.01.02.01.9.00000.</t>
  </si>
  <si>
    <t>5.4.1.01.02.99.</t>
  </si>
  <si>
    <t>Transferencias corrientes a otras entida</t>
  </si>
  <si>
    <t>5.4.1.01.02.99.0.</t>
  </si>
  <si>
    <t>5.4.1.01.02.99.0.00000.</t>
  </si>
  <si>
    <t>5.4.1.02.</t>
  </si>
  <si>
    <t>5.4.1.02.02.</t>
  </si>
  <si>
    <t>Transferencias corrientes a Órganos Desconcentrados</t>
  </si>
  <si>
    <t>5.4.1.02.02.06.</t>
  </si>
  <si>
    <t>Transferencias corrientes a Órganos Desconcentrado</t>
  </si>
  <si>
    <t>5.4.1.02.02.06.0.</t>
  </si>
  <si>
    <t>Transferencias corrientes a Órganos Desconcentra</t>
  </si>
  <si>
    <t>5.4.1.02.02.06.0.00000.</t>
  </si>
  <si>
    <t>Transferencias corrientes a Órganos Desconcent</t>
  </si>
  <si>
    <t>5.4.1.02.03.</t>
  </si>
  <si>
    <t>Transf corrien Instit Descent no Empres</t>
  </si>
  <si>
    <t>5.4.1.02.03.99.</t>
  </si>
  <si>
    <t>5.4.1.02.03.99.0.</t>
  </si>
  <si>
    <t>5.4.1.02.03.99.0.00000.</t>
  </si>
  <si>
    <t>5.4.1.03.</t>
  </si>
  <si>
    <t>Transferenc corrientes al sector externo</t>
  </si>
  <si>
    <t>5.4.1.03.02.</t>
  </si>
  <si>
    <t>Transferencias corrientes a organismos i</t>
  </si>
  <si>
    <t>5.4.1.03.02.99.</t>
  </si>
  <si>
    <t>Transf corrientes a organismos internaci</t>
  </si>
  <si>
    <t>5.4.1.03.02.99.0.</t>
  </si>
  <si>
    <t>5.4.1.03.02.99.0.00000.</t>
  </si>
  <si>
    <t>5.9.</t>
  </si>
  <si>
    <t>Otros gastos</t>
  </si>
  <si>
    <t>5.9.1.</t>
  </si>
  <si>
    <t>Result negat tendencia y expos inflación</t>
  </si>
  <si>
    <t>5.9.1.02.</t>
  </si>
  <si>
    <t>Diferenc cambio negativas por pasivos</t>
  </si>
  <si>
    <t>5.9.1.02.01.</t>
  </si>
  <si>
    <t>Diferenc cambio negativos por deudas</t>
  </si>
  <si>
    <t>5.9.1.02.01.01.</t>
  </si>
  <si>
    <t>Diferenc cambio negat deudas comercia</t>
  </si>
  <si>
    <t>5.9.1.02.01.01.1.</t>
  </si>
  <si>
    <t>Dif cambio negt deuda adq de inventarios</t>
  </si>
  <si>
    <t>5.9.1.02.01.01.1.00000.</t>
  </si>
  <si>
    <t>5.9.1.02.01.01.3.</t>
  </si>
  <si>
    <t>Diferencias de cambio negativas por deudas con c</t>
  </si>
  <si>
    <t>5.9.1.02.01.01.3.00000.</t>
  </si>
  <si>
    <t>Dif cambio negt por obras en proceso</t>
  </si>
  <si>
    <t>5.9.1.02.01.01.4.</t>
  </si>
  <si>
    <t>Diferencias de cambio negativas por deudas por a</t>
  </si>
  <si>
    <t>5.9.1.02.01.01.4.00000.</t>
  </si>
  <si>
    <t>Dif cambio negt por adquisición de servicios</t>
  </si>
  <si>
    <t>5.9.9.</t>
  </si>
  <si>
    <t>Otros Gastos y resultados negativos</t>
  </si>
  <si>
    <t>5.9.9.02.</t>
  </si>
  <si>
    <t>Impuestos, multas y recargos moratorios</t>
  </si>
  <si>
    <t>5.9.9.02.01.</t>
  </si>
  <si>
    <t>Impuestos</t>
  </si>
  <si>
    <t>5.9.9.02.01.00.</t>
  </si>
  <si>
    <t>5.9.9.02.01.00.0.</t>
  </si>
  <si>
    <t>5.9.9.02.01.00.0.00000.</t>
  </si>
  <si>
    <t>5.9.9.99.</t>
  </si>
  <si>
    <t>Gastos y resultados negativos varios</t>
  </si>
  <si>
    <t>5.9.9.99.01.</t>
  </si>
  <si>
    <t>Gastos confidenciales</t>
  </si>
  <si>
    <t>5.9.9.99.01.00.</t>
  </si>
  <si>
    <t>5.9.9.99.01.00.0.</t>
  </si>
  <si>
    <t>5.9.9.99.01.00.0.00000.</t>
  </si>
  <si>
    <t/>
  </si>
  <si>
    <t xml:space="preserve">2-Transitorios </t>
  </si>
  <si>
    <t>REVELACION ACLARATORIA: El tipo de cambio utilizado es el publicado por el Banco Central de Costa Rica para la venta de divisas correspondiente al Sector Público No Bancario .</t>
  </si>
  <si>
    <t xml:space="preserve">REVELACION: La política de la Institución es: "Para efectos de la aplicación de la NICSP 14 “Hechos ocurridos después de la Fecha de Presentación”
se tomará en consideración el principio de importancia relativa </t>
  </si>
  <si>
    <t>en los ajustes que pudieran modificar los estados financieros, cuando éstos se presentan dentro del plazo establecido por la norma para estos fines.</t>
  </si>
  <si>
    <t>12- FIDEICOMISO (NICSP 28)</t>
  </si>
  <si>
    <t>Con base a las políticas señaladas en el cuadro anterior  revelar cualquier detalle de la política que tenga relevancia para la entidad.</t>
  </si>
  <si>
    <t xml:space="preserve">Detalle de Depósitos en Caja única </t>
  </si>
  <si>
    <t xml:space="preserve">Detalle de Equivalentes </t>
  </si>
  <si>
    <t xml:space="preserve">Se utiliza el método denominado “Porcentaje sobre el saldo de las cuentas por cobrar” (en el cual se establece </t>
  </si>
  <si>
    <t>un porcentaje que se determina a partir de la proporción que representan los incobrables sobre el saldo de las cuentas</t>
  </si>
  <si>
    <t xml:space="preserve"> por cobrar, al cierre del periodo)</t>
  </si>
  <si>
    <t>Ministerio de Hacienda  cuenta corriente N° 73999999999940171</t>
  </si>
  <si>
    <t>PODER JUDICIAL</t>
  </si>
  <si>
    <t>ID_Entidad</t>
  </si>
  <si>
    <t>Unidad_Tiempo</t>
  </si>
  <si>
    <t>ESTADO DE FLUJO DE EFECTIVO</t>
  </si>
  <si>
    <t>En colones</t>
  </si>
  <si>
    <t>Nota Nº</t>
  </si>
  <si>
    <t>Año 2017</t>
  </si>
  <si>
    <t>Año 2016</t>
  </si>
  <si>
    <t>Cobros por impuestos</t>
  </si>
  <si>
    <t>Cobros por contribuciones sociales</t>
  </si>
  <si>
    <t>Cobros por multas, sanciones, remates y confiscaciones de origen no tributario</t>
  </si>
  <si>
    <t>Cobros por ventas de inventarios, servicios y derechos administrativos</t>
  </si>
  <si>
    <t>Cobros por ingresos de la propiedad</t>
  </si>
  <si>
    <t xml:space="preserve">Cobros por transferencias </t>
  </si>
  <si>
    <t>Cobros por concesiones</t>
  </si>
  <si>
    <t>Otros cobros por actividades de operación</t>
  </si>
  <si>
    <t>Pagos por beneficios al personal</t>
  </si>
  <si>
    <t>Pagos por servicios y adquisiciones de inventarios (incluye anticipos)</t>
  </si>
  <si>
    <t>Pagos por prestaciones de la seguridad social</t>
  </si>
  <si>
    <t xml:space="preserve">Pagos por otras transferencias </t>
  </si>
  <si>
    <t>Otros pagos por actividades de operación</t>
  </si>
  <si>
    <t>Flujos netos de efectivo por actividades de operación</t>
  </si>
  <si>
    <t>Cobros por ventas de bienes distintos de inventarios</t>
  </si>
  <si>
    <t>Cobros por ventas y reembolso de inversiones patrimoniales</t>
  </si>
  <si>
    <t>Cobros por ventas y reembolso de inversiones en otros instrumentos financieros</t>
  </si>
  <si>
    <t>Cobros por reembolsos de préstamos</t>
  </si>
  <si>
    <t>Otros cobros por actividades de inversión</t>
  </si>
  <si>
    <t>Pagos por adquisición de bienes distintos de inventarios</t>
  </si>
  <si>
    <t>Pagos por adquisición de inversiones patrimoniales</t>
  </si>
  <si>
    <t>Pagos por adquisición de inversiones en otros instrumentos financieros</t>
  </si>
  <si>
    <t>Pagos por préstamos otorgados</t>
  </si>
  <si>
    <t>Otros pagos por actividades de inversión</t>
  </si>
  <si>
    <t>Flujos netos de efectivo por actividades de inversión</t>
  </si>
  <si>
    <t>Cobros por incrementos de capital y transferencias de capital</t>
  </si>
  <si>
    <t>Cobros por endeudamiento público</t>
  </si>
  <si>
    <t>Otros cobros por actividades de financiación</t>
  </si>
  <si>
    <t>Pagos por disminuciones del patrimonio que no afectan resultados</t>
  </si>
  <si>
    <t>Pagos por amortizaciones de endeudamiento público</t>
  </si>
  <si>
    <t>Otros pagos por actividades de financiación</t>
  </si>
  <si>
    <t>Flujos netos de efectivo por actividades de financiación</t>
  </si>
  <si>
    <t>Incremento/Disminución neta de efectivo y equivalentes de efectivo por flujos de actividades</t>
  </si>
  <si>
    <t>Incremento/Disminución neta de efectivo y equivalentes de efectivo por diferencias de cambio no realizadas</t>
  </si>
  <si>
    <t>Efectivo y equivalentes de efectivo al inicio del ejercicio</t>
  </si>
  <si>
    <t>Efectivo y equivalentes de efectivo al final del ejercicio</t>
  </si>
  <si>
    <t>Sello</t>
  </si>
  <si>
    <t xml:space="preserve">                                                                                                             Jefe a.í. Macro Proceso Financiero Contable</t>
  </si>
  <si>
    <t>Relación Plan de Cuentas con Estados Financieros</t>
  </si>
  <si>
    <t>Estado de Cambios en el Patrimonio</t>
  </si>
  <si>
    <t>Transferencias
de capital</t>
  </si>
  <si>
    <t>Intereses Minoritarios Part. Patrimonio</t>
  </si>
  <si>
    <t>Intereses Minoritarios Evolución</t>
  </si>
  <si>
    <t>TOTAL PATRIMONIO</t>
  </si>
  <si>
    <t>(1)</t>
  </si>
  <si>
    <t>(2)</t>
  </si>
  <si>
    <t>(3)</t>
  </si>
  <si>
    <t>(4)</t>
  </si>
  <si>
    <t>(5)</t>
  </si>
  <si>
    <t>(6)</t>
  </si>
  <si>
    <t>(7)</t>
  </si>
  <si>
    <t>(8)</t>
  </si>
  <si>
    <t xml:space="preserve">Variaciones del ejercicio </t>
  </si>
  <si>
    <t>3.1.1.02.</t>
  </si>
  <si>
    <t>Incorporaciones al capital</t>
  </si>
  <si>
    <t>3.1.2.01.</t>
  </si>
  <si>
    <t>Donaciones de capital</t>
  </si>
  <si>
    <t>3.1.2.99.</t>
  </si>
  <si>
    <t>Otras transferencias de capital</t>
  </si>
  <si>
    <t>3.1.3.99.</t>
  </si>
  <si>
    <t>Otras reservas</t>
  </si>
  <si>
    <t>3.1.4.01.</t>
  </si>
  <si>
    <t>3.1.4.02.</t>
  </si>
  <si>
    <t>Diferencias de valor razonable de activos financieros destinados a la venta</t>
  </si>
  <si>
    <t>3.1.4.03.</t>
  </si>
  <si>
    <t>Diferencias de valor razonable de instrumentos financieros designados como cobertura</t>
  </si>
  <si>
    <t>3.1.4.99.</t>
  </si>
  <si>
    <t>Resultados acumulados de ejercicios anteriores</t>
  </si>
  <si>
    <t>3.2.1.01.</t>
  </si>
  <si>
    <t>Intereses minoritarios - Participaciones en el patrimonio de entidades del sector gobierno general</t>
  </si>
  <si>
    <t>3.2.1.02.</t>
  </si>
  <si>
    <t>Intereses minoritarios - Participaciones en el patrimonio de empresas públicas e instituciones públicas financieras</t>
  </si>
  <si>
    <t>3.2.2.01.</t>
  </si>
  <si>
    <t>Intereses minoritarios - Evolución por reservas</t>
  </si>
  <si>
    <t>3.2.2.02.</t>
  </si>
  <si>
    <t>Intereses minoritarios - Evolución por variaciones no asignables a reservas</t>
  </si>
  <si>
    <t>3.2.2.03.</t>
  </si>
  <si>
    <t>Intereses minoritarios - Evolución por resultados acumulados</t>
  </si>
  <si>
    <t>3.2.2.99.</t>
  </si>
  <si>
    <t>Intereses minoritarios - Evolución por otros componentes del patrimonio</t>
  </si>
  <si>
    <t>Total de variaciones del ejercicio</t>
  </si>
  <si>
    <t xml:space="preserve">   (*) De uso exclusivo en Estados Contables consolidados</t>
  </si>
  <si>
    <t>Lic. Luis Guillermo Vásquez Ureña</t>
  </si>
  <si>
    <t>019314</t>
  </si>
  <si>
    <t>034113</t>
  </si>
  <si>
    <t>061115</t>
  </si>
  <si>
    <t>012116</t>
  </si>
  <si>
    <t>015116</t>
  </si>
  <si>
    <t>Arrendamiento de equipo de cómputo para diferentes oficinas de todo el país</t>
  </si>
  <si>
    <t>Alquiler de equipo de cómputo para el I Circuito Judicial de San José y Periferia</t>
  </si>
  <si>
    <t>Componentes el Orbe. S.A.</t>
  </si>
  <si>
    <t>Sistemas Convergentes S.A.</t>
  </si>
  <si>
    <t>G.B.M. de Costa Rica S.A.</t>
  </si>
  <si>
    <t>Asesoría Inmobiliaria y Negocios RED GLOBAL S.A.</t>
  </si>
  <si>
    <t xml:space="preserve">       Norma                      </t>
  </si>
  <si>
    <t xml:space="preserve"> Política </t>
  </si>
  <si>
    <t xml:space="preserve">REVELACION: </t>
  </si>
  <si>
    <t>REVELACION ACLARATORIA: Esta norma de momento no aplica, en caso que en el futuro se registren transacciones de esta naturaleza, se valorará el cambio respectivo</t>
  </si>
  <si>
    <t>4.6.1.03.</t>
  </si>
  <si>
    <t>Transf corrientes del sector externo</t>
  </si>
  <si>
    <t>4.6.1.03.02.</t>
  </si>
  <si>
    <t>Transf corrientes Gobiernos Extranjeros</t>
  </si>
  <si>
    <t>4.6.1.03.02.01.</t>
  </si>
  <si>
    <t>Donaciones corrientes</t>
  </si>
  <si>
    <t>4.6.1.03.02.01.0.</t>
  </si>
  <si>
    <t>4.6.1.03.02.01.0.00000.</t>
  </si>
  <si>
    <t>5.1.2.06.01.04.</t>
  </si>
  <si>
    <t>Seguros voluntarios de automóviles</t>
  </si>
  <si>
    <t>5.1.2.06.01.04.0.</t>
  </si>
  <si>
    <t>5.1.2.06.01.04.0.00000.</t>
  </si>
  <si>
    <t>5.1.3.02.02.</t>
  </si>
  <si>
    <t>Productos agroforestales</t>
  </si>
  <si>
    <t>5.1.3.02.02.00.</t>
  </si>
  <si>
    <t>5.1.3.02.02.00.0.</t>
  </si>
  <si>
    <t>5.1.3.02.02.00.0.00000.</t>
  </si>
  <si>
    <t>5.1.7.</t>
  </si>
  <si>
    <t>Deterioro de inversion y ctas por cobrar</t>
  </si>
  <si>
    <t>5.1.7.02.</t>
  </si>
  <si>
    <t>Deterioro de cuentas a cobrar</t>
  </si>
  <si>
    <t>5.1.7.02.99.</t>
  </si>
  <si>
    <t>Deterioro por otras cuentas por cobrar</t>
  </si>
  <si>
    <t>5.1.7.02.99.99.</t>
  </si>
  <si>
    <t>Deterioro por créditos varios</t>
  </si>
  <si>
    <t>5.1.7.02.99.99.0.</t>
  </si>
  <si>
    <t>5.1.7.02.99.99.0.00000.</t>
  </si>
  <si>
    <t>5.4.1.01.02.01.1.</t>
  </si>
  <si>
    <t>Transferencias corrientes a asociaciones</t>
  </si>
  <si>
    <t>5.4.1.01.02.01.1.00000.</t>
  </si>
  <si>
    <t>5.9.1.02.01.01.2.</t>
  </si>
  <si>
    <t>Dif cambio negat deuda adquis bienes dis</t>
  </si>
  <si>
    <t>5.9.1.02.01.01.2.00000.</t>
  </si>
  <si>
    <t>5.9.9.99.99.</t>
  </si>
  <si>
    <t>Otros resultados negativos</t>
  </si>
  <si>
    <t>5.9.9.99.99.00.</t>
  </si>
  <si>
    <t>5.9.9.99.99.00.0.</t>
  </si>
  <si>
    <t>5.9.9.99.99.00.0.00000.</t>
  </si>
  <si>
    <t>Poder Judicial</t>
  </si>
  <si>
    <t xml:space="preserve"> Balance General</t>
  </si>
  <si>
    <t>NOTA 01 Y 02 SON LAS DE CERTIFICACION</t>
  </si>
  <si>
    <t>NOTAS DEL 03 AL 135</t>
  </si>
  <si>
    <t>Nota</t>
  </si>
  <si>
    <t>Variación %</t>
  </si>
  <si>
    <t>xy -xz  %</t>
  </si>
  <si>
    <t>Efectivo y equivalentes de efectivo</t>
  </si>
  <si>
    <t>03</t>
  </si>
  <si>
    <t>1.1.1.02.</t>
  </si>
  <si>
    <t>Equivalentes de efectivo</t>
  </si>
  <si>
    <t>1.1.2.</t>
  </si>
  <si>
    <t>Inversiones a corto plazo</t>
  </si>
  <si>
    <t>04</t>
  </si>
  <si>
    <t>1.1.2.01.</t>
  </si>
  <si>
    <t>Títulos y valores a valor razonable a corto plazo</t>
  </si>
  <si>
    <t>1.1.2.02.</t>
  </si>
  <si>
    <t>Títulos y valores a costo amortizado a corto plazo</t>
  </si>
  <si>
    <t>1.1.2.03.</t>
  </si>
  <si>
    <t>Instrumentos Derivados a corto plazo</t>
  </si>
  <si>
    <t>1.1.2.98.</t>
  </si>
  <si>
    <t>Otras inversiones a corto plazo</t>
  </si>
  <si>
    <t>1.1.2.99.</t>
  </si>
  <si>
    <t>Previsiones para deterioro de inversiones a corto plazo *</t>
  </si>
  <si>
    <t>05</t>
  </si>
  <si>
    <t>1.1.3.01.</t>
  </si>
  <si>
    <t>Impuestos a cobrar a corto plazo</t>
  </si>
  <si>
    <t>1.1.3.02.</t>
  </si>
  <si>
    <t>Contribuciones sociales a cobrar a corto plazo</t>
  </si>
  <si>
    <t>1.1.3.03.</t>
  </si>
  <si>
    <t>1.1.3.04.</t>
  </si>
  <si>
    <t>Servicios y derechos a cobrar a corto plazo</t>
  </si>
  <si>
    <t>1.1.3.05.</t>
  </si>
  <si>
    <t>Ingresos de la propiedad a cobrar a corto plazo</t>
  </si>
  <si>
    <t>1.1.3.07.</t>
  </si>
  <si>
    <t>1.1.3.08.</t>
  </si>
  <si>
    <t>1.1.3.10.</t>
  </si>
  <si>
    <t>1.1.3.11.</t>
  </si>
  <si>
    <t>1.1.3.12.</t>
  </si>
  <si>
    <t>1.1.3.80.</t>
  </si>
  <si>
    <t>Cuentas Asociadas ( Deudores )  CP</t>
  </si>
  <si>
    <t>1.1.3.97.</t>
  </si>
  <si>
    <t>Cuentas a cobrar en gestión judicial</t>
  </si>
  <si>
    <t>06</t>
  </si>
  <si>
    <t>1.1.4.02.</t>
  </si>
  <si>
    <t>1.1.4.03.</t>
  </si>
  <si>
    <t>1.1.4.04.</t>
  </si>
  <si>
    <t>Bienes a Transferir sin contraprestación - Donaciones</t>
  </si>
  <si>
    <t>1.1.4.99.</t>
  </si>
  <si>
    <t>07</t>
  </si>
  <si>
    <t>1.1.9.02.</t>
  </si>
  <si>
    <t>1.1.9.99.</t>
  </si>
  <si>
    <t>Total del Activo Corriente</t>
  </si>
  <si>
    <t>1.2.2.</t>
  </si>
  <si>
    <t>08</t>
  </si>
  <si>
    <t>1.2.2.01.</t>
  </si>
  <si>
    <t>1.2.2.02.</t>
  </si>
  <si>
    <t>1.2.2.03.</t>
  </si>
  <si>
    <t>1.2.2.98.</t>
  </si>
  <si>
    <t>1.2.2.99.</t>
  </si>
  <si>
    <t>09</t>
  </si>
  <si>
    <t>1.2.3.03.</t>
  </si>
  <si>
    <t>1.2.3.07.</t>
  </si>
  <si>
    <t>1.2.3.08.</t>
  </si>
  <si>
    <t>1.2.3.09.</t>
  </si>
  <si>
    <t>1.2.3.10.</t>
  </si>
  <si>
    <t>1.2.3.80.</t>
  </si>
  <si>
    <t>Cuentas Asociadas ( Deudores ) LP</t>
  </si>
  <si>
    <t>1.2.3.99.</t>
  </si>
  <si>
    <t>10</t>
  </si>
  <si>
    <t>Propiedades, planta y equipos explotados</t>
  </si>
  <si>
    <t>1.2.5.02.</t>
  </si>
  <si>
    <t>Propiedades de inversión</t>
  </si>
  <si>
    <t>Bienes de infraestructura y de beneficio y uso público en servicio</t>
  </si>
  <si>
    <t>1.2.5.06.</t>
  </si>
  <si>
    <t>Recursos naturales en explotación</t>
  </si>
  <si>
    <t>1.2.5.07.</t>
  </si>
  <si>
    <t>Recursos naturales en conservación</t>
  </si>
  <si>
    <t>Bienes no concesionados en proceso de producción</t>
  </si>
  <si>
    <t>1.2.6.</t>
  </si>
  <si>
    <t>Bienes concesionados</t>
  </si>
  <si>
    <t>11</t>
  </si>
  <si>
    <t>1.2.6.01.</t>
  </si>
  <si>
    <t>Propiedades, planta y equipos concesionados</t>
  </si>
  <si>
    <t>1.2.6.03.</t>
  </si>
  <si>
    <t>Activos biológicos concesionados</t>
  </si>
  <si>
    <t>1.2.6.04.</t>
  </si>
  <si>
    <t>Bienes de infraestructura y de beneficio y uso público concesionados</t>
  </si>
  <si>
    <t>1.2.6.06.</t>
  </si>
  <si>
    <t>Recursos naturales concesionados</t>
  </si>
  <si>
    <t>1.2.6.08.</t>
  </si>
  <si>
    <t>Bienes intangibles concesionados</t>
  </si>
  <si>
    <t>1.2.6.99.</t>
  </si>
  <si>
    <t>Bienes concesionados en proceso de producción</t>
  </si>
  <si>
    <t>Inversiones patrimoniales - Método de participación</t>
  </si>
  <si>
    <t>12</t>
  </si>
  <si>
    <t>1.2.7.01.</t>
  </si>
  <si>
    <t>Inversiones patrimoniales en el sector privado interno</t>
  </si>
  <si>
    <t>1.2.7.02.</t>
  </si>
  <si>
    <t>Inversiones patrimoniales en el sector público interno</t>
  </si>
  <si>
    <t>1.2.7.03.</t>
  </si>
  <si>
    <t>Inversiones patrimoniales en el sector externo</t>
  </si>
  <si>
    <t>Inversiones patrimoniales en fideicomisos</t>
  </si>
  <si>
    <t>1.2.9.</t>
  </si>
  <si>
    <t>Otros activos a largo plazo</t>
  </si>
  <si>
    <t>13</t>
  </si>
  <si>
    <t>1.2.9.01.</t>
  </si>
  <si>
    <t>1.2.9.03.</t>
  </si>
  <si>
    <t>1.2.9.99.</t>
  </si>
  <si>
    <t>Activos a largo plazo sujetos a depuración contable</t>
  </si>
  <si>
    <t>Total del Activo no Corriente</t>
  </si>
  <si>
    <t>TOTAL DEL ACTIVO</t>
  </si>
  <si>
    <t xml:space="preserve"> </t>
  </si>
  <si>
    <t>2.</t>
  </si>
  <si>
    <t>PASIVO</t>
  </si>
  <si>
    <t>14</t>
  </si>
  <si>
    <t>2.1.1.04.</t>
  </si>
  <si>
    <t>Documentos a pagar a corto plazo</t>
  </si>
  <si>
    <t>2.1.1.05.</t>
  </si>
  <si>
    <t>Inversiones patrimoniales a pagar a corto plazo</t>
  </si>
  <si>
    <t>2.1.1.06.</t>
  </si>
  <si>
    <t>2.1.1.07.</t>
  </si>
  <si>
    <t>2.1.1.08.</t>
  </si>
  <si>
    <t>Deudas por Planillas salariales</t>
  </si>
  <si>
    <t>2.1.1.09.</t>
  </si>
  <si>
    <t>Deudas por litigios y demandas nacionales a corto plazo</t>
  </si>
  <si>
    <t>2.1.1.10.</t>
  </si>
  <si>
    <t>Deudas por litigios y demandas nacionales a corto plazo Transitoria</t>
  </si>
  <si>
    <t>2.1.1.11.</t>
  </si>
  <si>
    <t xml:space="preserve">Deud  litig  deman internacionales c/p * </t>
  </si>
  <si>
    <t>2.1.1.12.</t>
  </si>
  <si>
    <t>Deudas por litigios y demandas internacionales c/p * Transitoria</t>
  </si>
  <si>
    <t>2.1.1.13.</t>
  </si>
  <si>
    <t>Deudas por Creditos Fiscales a favor de terceros c/p</t>
  </si>
  <si>
    <t>2.1.2.</t>
  </si>
  <si>
    <t>Endeudamiento público a corto plazo</t>
  </si>
  <si>
    <t>15</t>
  </si>
  <si>
    <t>2.1.2.01.</t>
  </si>
  <si>
    <t>Títulos y valores de la deuda pública a pagar a corto plazo</t>
  </si>
  <si>
    <t>2.1.2.02.</t>
  </si>
  <si>
    <t>2.1.2.03.</t>
  </si>
  <si>
    <t>2.1.2.04.</t>
  </si>
  <si>
    <t>2.1.2.05.</t>
  </si>
  <si>
    <t>2.1.3.</t>
  </si>
  <si>
    <t>16</t>
  </si>
  <si>
    <t>2.1.3.01.</t>
  </si>
  <si>
    <t>Fondos de terceros en la Caja Única</t>
  </si>
  <si>
    <t>2.1.3.02.</t>
  </si>
  <si>
    <t>Recaudación por cuenta de terceros</t>
  </si>
  <si>
    <t>2.1.3.03.</t>
  </si>
  <si>
    <t>2.1.3.99.</t>
  </si>
  <si>
    <t>2.1.4.</t>
  </si>
  <si>
    <t>17</t>
  </si>
  <si>
    <t>2.1.4.01.</t>
  </si>
  <si>
    <t>2.1.4.02.</t>
  </si>
  <si>
    <t>2.1.9.</t>
  </si>
  <si>
    <t>Otros pasivos a corto plazo</t>
  </si>
  <si>
    <t>18</t>
  </si>
  <si>
    <t>2.1.9.01.</t>
  </si>
  <si>
    <t>Ingresos a devengar a corto plazo</t>
  </si>
  <si>
    <t>2.1.9.02.</t>
  </si>
  <si>
    <t>Instrumentos Derivados a pagar a corto plazo</t>
  </si>
  <si>
    <t>2.1.9.99.</t>
  </si>
  <si>
    <t>Total del Pasivo Corriente</t>
  </si>
  <si>
    <t>2.2.</t>
  </si>
  <si>
    <t>2.2.1.</t>
  </si>
  <si>
    <t>19</t>
  </si>
  <si>
    <t>2.2.1.01.</t>
  </si>
  <si>
    <t>2.2.1.02.</t>
  </si>
  <si>
    <t>2.2.1.04.</t>
  </si>
  <si>
    <t>2.2.1.05.</t>
  </si>
  <si>
    <t>Inversiones patrimoniales a pagar a largo plazo</t>
  </si>
  <si>
    <t>2.2.1.06.</t>
  </si>
  <si>
    <t>2.2.1.07.</t>
  </si>
  <si>
    <t>2.2.1.09.</t>
  </si>
  <si>
    <t>2.2.1.10.</t>
  </si>
  <si>
    <t>2.2.1.11.</t>
  </si>
  <si>
    <t>Deudas  litig.  deman. internacionales largo plazo</t>
  </si>
  <si>
    <t>2.2.1.12.</t>
  </si>
  <si>
    <t>Deudas por litigios y demandas internacionales l/p * Transitoria</t>
  </si>
  <si>
    <t>2.2.1.99.</t>
  </si>
  <si>
    <t>Otras deudas a largo plazo</t>
  </si>
  <si>
    <t>2.2.2.</t>
  </si>
  <si>
    <t>Endeudamiento público a largo plazo</t>
  </si>
  <si>
    <t>20</t>
  </si>
  <si>
    <t>2.2.2.01.</t>
  </si>
  <si>
    <t>Títulos y valores de la deuda pública a pagar a largo plazo</t>
  </si>
  <si>
    <t>2.2.2.02.</t>
  </si>
  <si>
    <t>2.2.2.03.</t>
  </si>
  <si>
    <t>2.2.3.</t>
  </si>
  <si>
    <t>21</t>
  </si>
  <si>
    <t>2.2.3.01.</t>
  </si>
  <si>
    <t>2.2.3.99.</t>
  </si>
  <si>
    <t>2.2.4.</t>
  </si>
  <si>
    <t>22</t>
  </si>
  <si>
    <t>2.2.4.01.</t>
  </si>
  <si>
    <t>2.2.4.02.</t>
  </si>
  <si>
    <t>Reservas técnicas a largo plazo</t>
  </si>
  <si>
    <t>2.2.9.</t>
  </si>
  <si>
    <t>Otros pasivos a largo plazo</t>
  </si>
  <si>
    <t>23</t>
  </si>
  <si>
    <t>2.2.9.01.</t>
  </si>
  <si>
    <t>2.2.9.02.</t>
  </si>
  <si>
    <t>Instrumentos Derivados a pagar a largo plazo</t>
  </si>
  <si>
    <t>2.2.9.99.</t>
  </si>
  <si>
    <t>Pasivos a largo plazo sujetos a depuración contable</t>
  </si>
  <si>
    <t>Total del Pasivo no Corriente</t>
  </si>
  <si>
    <t>TOTAL DEL PASIVO</t>
  </si>
  <si>
    <t>3.</t>
  </si>
  <si>
    <t>PATRIMONIO</t>
  </si>
  <si>
    <t>Patrimonio público</t>
  </si>
  <si>
    <t>24</t>
  </si>
  <si>
    <t>3.1.2.</t>
  </si>
  <si>
    <t>25</t>
  </si>
  <si>
    <t>26</t>
  </si>
  <si>
    <t>3.1.4.</t>
  </si>
  <si>
    <t>27</t>
  </si>
  <si>
    <t>28</t>
  </si>
  <si>
    <t>3.2.</t>
  </si>
  <si>
    <t>Intereses minoritarios</t>
  </si>
  <si>
    <t>3.2.1.</t>
  </si>
  <si>
    <t>Intereses minoritarios - Participaciones en el patrimonio de entidades controladas</t>
  </si>
  <si>
    <t>29</t>
  </si>
  <si>
    <t>3.2.2.</t>
  </si>
  <si>
    <t>Intereses minoritarios - Evolución</t>
  </si>
  <si>
    <t>30</t>
  </si>
  <si>
    <t>TOTAL DEL PATRIMONIO</t>
  </si>
  <si>
    <t>TOTAL DEL PASIVO Y PATRIMONIO</t>
  </si>
  <si>
    <t>Estado de Resultados</t>
  </si>
  <si>
    <t>4.</t>
  </si>
  <si>
    <t>INGRESOS</t>
  </si>
  <si>
    <t>4.1.</t>
  </si>
  <si>
    <t>4.1.1.</t>
  </si>
  <si>
    <t>Impuestos sobre los ingresos, las utilidades y las ganancias de capital</t>
  </si>
  <si>
    <t>4.1.1.01.</t>
  </si>
  <si>
    <t>Impuestos sobre los ingresos y utilidades de personas físicas</t>
  </si>
  <si>
    <t>4.1.1.02.</t>
  </si>
  <si>
    <t>Impuestos sobre los ingresos y utilidades de personas jurídicas</t>
  </si>
  <si>
    <t>4.1.1.03.</t>
  </si>
  <si>
    <t>Impuestos sobre dividendos e intereses de títulos valores</t>
  </si>
  <si>
    <t>4.1.1.99.</t>
  </si>
  <si>
    <t>Otros impuestos sobre los ingresos, las utilidades y las ganancias de capital</t>
  </si>
  <si>
    <t>4.1.2.</t>
  </si>
  <si>
    <t>32</t>
  </si>
  <si>
    <t>4.1.2.01.</t>
  </si>
  <si>
    <t>Impuesto sobre la propiedad de bienes inmuebles</t>
  </si>
  <si>
    <t>4.1.2.02.</t>
  </si>
  <si>
    <t>Impuesto sobre la propiedad de vehículos, aeronaves y embarcaciones</t>
  </si>
  <si>
    <t>4.1.2.03.</t>
  </si>
  <si>
    <t>Impuesto sobre el patrimonio</t>
  </si>
  <si>
    <t>4.1.2.04.</t>
  </si>
  <si>
    <t>Impuesto sobre los traspasos de bienes inmuebles</t>
  </si>
  <si>
    <t>4.1.2.05.</t>
  </si>
  <si>
    <t>Impuesto a los traspasos de vehículos, aeronaves y embarcaciones</t>
  </si>
  <si>
    <t>4.1.2.99.</t>
  </si>
  <si>
    <t>Otros impuestos a la propiedad</t>
  </si>
  <si>
    <t>4.1.3.</t>
  </si>
  <si>
    <t>33</t>
  </si>
  <si>
    <t>4.1.3.01.</t>
  </si>
  <si>
    <t>Impuestos generales y selectivos sobre ventas y consumo</t>
  </si>
  <si>
    <t>4.1.3.02.</t>
  </si>
  <si>
    <t>Impuestos específicos sobre la producción y consumo de bienes y servicios</t>
  </si>
  <si>
    <t>4.1.3.99.</t>
  </si>
  <si>
    <t>Otros impuestos sobre bienes y servicios</t>
  </si>
  <si>
    <t>4.1.4.</t>
  </si>
  <si>
    <t>Impuestos sobre el comercio exterior y transacciones internacionales</t>
  </si>
  <si>
    <t>34</t>
  </si>
  <si>
    <t>4.1.4.01.</t>
  </si>
  <si>
    <t>Impuestos a las importaciones</t>
  </si>
  <si>
    <t>4.1.4.02.</t>
  </si>
  <si>
    <t>Impuestos a las exportaciones</t>
  </si>
  <si>
    <t>4.1.4.99.</t>
  </si>
  <si>
    <t>Otros impuestos sobre el comercio exterior y transacciones internacionales</t>
  </si>
  <si>
    <t>4.1.9.</t>
  </si>
  <si>
    <t>35</t>
  </si>
  <si>
    <t>4.1.9.99.</t>
  </si>
  <si>
    <t>Otros impuestos sin discriminar</t>
  </si>
  <si>
    <t>4.2.</t>
  </si>
  <si>
    <t>Contribuciones sociales</t>
  </si>
  <si>
    <t>4.2.1.</t>
  </si>
  <si>
    <t>36</t>
  </si>
  <si>
    <t>4.2.1.01.</t>
  </si>
  <si>
    <t>Contribuciones al seguro de pensiones</t>
  </si>
  <si>
    <t>4.2.1.02.</t>
  </si>
  <si>
    <t>Contribuciones a regímenes especiales de pensiones</t>
  </si>
  <si>
    <t>4.2.1.03.</t>
  </si>
  <si>
    <t>Contribuciones al seguro de salud</t>
  </si>
  <si>
    <t>4.2.9.</t>
  </si>
  <si>
    <t>37</t>
  </si>
  <si>
    <t>4.2.9.99.</t>
  </si>
  <si>
    <t>Otras contribuciones sociales</t>
  </si>
  <si>
    <t>4.3.</t>
  </si>
  <si>
    <t>Multas, sanciones, remates y confiscaciones de origen no tributario</t>
  </si>
  <si>
    <t>4.3.1.</t>
  </si>
  <si>
    <t>38</t>
  </si>
  <si>
    <t>4.3.1.01.</t>
  </si>
  <si>
    <t>Multas de tránsito</t>
  </si>
  <si>
    <t>4.3.1.02.</t>
  </si>
  <si>
    <t>Multas por atraso en el pago de bienes y servicios</t>
  </si>
  <si>
    <t>4.3.1.03.</t>
  </si>
  <si>
    <t>Sanciones administrativas</t>
  </si>
  <si>
    <t>4.3.1.99.</t>
  </si>
  <si>
    <t>Otras multas</t>
  </si>
  <si>
    <t>4.3.2.</t>
  </si>
  <si>
    <t>39</t>
  </si>
  <si>
    <t>4.3.2.99.</t>
  </si>
  <si>
    <t>Otros remates y confiscaciones de origen no tributario</t>
  </si>
  <si>
    <t>4.4.</t>
  </si>
  <si>
    <t>Ingresos y resultados positivos por ventas</t>
  </si>
  <si>
    <t>4.4.1.</t>
  </si>
  <si>
    <t>40</t>
  </si>
  <si>
    <t>4.4.1.01.</t>
  </si>
  <si>
    <t>Ventas de bienes</t>
  </si>
  <si>
    <t>4.4.1.02.</t>
  </si>
  <si>
    <t>Ventas de servicios</t>
  </si>
  <si>
    <t>4.4.2.</t>
  </si>
  <si>
    <t>41</t>
  </si>
  <si>
    <t>4.4.2.01.</t>
  </si>
  <si>
    <t>Derechos administrativos a los servicios de transporte</t>
  </si>
  <si>
    <t>4.4.2.99.</t>
  </si>
  <si>
    <t>Otros derechos administrativos</t>
  </si>
  <si>
    <t>4.4.3.</t>
  </si>
  <si>
    <t>42</t>
  </si>
  <si>
    <t>4.4.3.01.</t>
  </si>
  <si>
    <t>Comisiones por préstamos al sector privado interno</t>
  </si>
  <si>
    <t>4.4.3.02.</t>
  </si>
  <si>
    <t>Comisiones por préstamos al sector público interno</t>
  </si>
  <si>
    <t>4.4.3.03.</t>
  </si>
  <si>
    <t>Comisiones por préstamos al sector externo</t>
  </si>
  <si>
    <t>4.4.4.</t>
  </si>
  <si>
    <t>43</t>
  </si>
  <si>
    <t>4.4.4.01.</t>
  </si>
  <si>
    <t>Resultados positivos por ventas de inversiones patrimoniales - Método de participación</t>
  </si>
  <si>
    <t>4.4.4.98.</t>
  </si>
  <si>
    <t xml:space="preserve">Resultados positivos por ventas de otras inversiones </t>
  </si>
  <si>
    <t>4.4.5.</t>
  </si>
  <si>
    <t>44</t>
  </si>
  <si>
    <t>4.4.5.01.</t>
  </si>
  <si>
    <t>Resultados positivos por ventas de construcciones terminadas</t>
  </si>
  <si>
    <t>4.4.5.02.</t>
  </si>
  <si>
    <t>Resultados positivos por ventas de propiedades, planta y equipo</t>
  </si>
  <si>
    <t>4.4.5.03.</t>
  </si>
  <si>
    <t>Resultados positivos por ventas de activos biológicos</t>
  </si>
  <si>
    <t>4.4.5.04.</t>
  </si>
  <si>
    <t>Resultados positivos por ventas de bienes intangibles</t>
  </si>
  <si>
    <t>4.4.5.05.</t>
  </si>
  <si>
    <t>Resultados positivos por ventas por arrendamientos financieros</t>
  </si>
  <si>
    <t>4.4.5.06.</t>
  </si>
  <si>
    <t>Resultados positivos por intercambio de propiedades, planta y equipo</t>
  </si>
  <si>
    <t>4.4.5.07.</t>
  </si>
  <si>
    <t>Resultados positivos por intercambio de bienes intangibles</t>
  </si>
  <si>
    <t>4.4.5.08.</t>
  </si>
  <si>
    <t>Resultados positivos por intercambio de Inventario</t>
  </si>
  <si>
    <t>4.4.5.09.</t>
  </si>
  <si>
    <t>Resultados positivos por la entrega de activos como medio de pago de impuestos</t>
  </si>
  <si>
    <t>4.4.6.</t>
  </si>
  <si>
    <t>45</t>
  </si>
  <si>
    <t>4.4.6.01.</t>
  </si>
  <si>
    <t>Resultados positivos por la recuperación de sumas de periodos anteriores</t>
  </si>
  <si>
    <t>4.5.</t>
  </si>
  <si>
    <t>Ingresos de la propiedad</t>
  </si>
  <si>
    <t>4.5.1.</t>
  </si>
  <si>
    <t>46</t>
  </si>
  <si>
    <t>4.5.1.01.</t>
  </si>
  <si>
    <t>Intereses por equivalentes de efectivo</t>
  </si>
  <si>
    <t>4.5.1.02.</t>
  </si>
  <si>
    <t>Intereses por títulos y valores a costo amortizado</t>
  </si>
  <si>
    <t>4.5.1.98.</t>
  </si>
  <si>
    <t>Resultados positivos de otras inversiones</t>
  </si>
  <si>
    <t>4.5.2.</t>
  </si>
  <si>
    <t>47</t>
  </si>
  <si>
    <t>4.5.2.01.</t>
  </si>
  <si>
    <t>Alquileres</t>
  </si>
  <si>
    <t>4.5.2.02.</t>
  </si>
  <si>
    <t>Ingresos por concesiones</t>
  </si>
  <si>
    <t>4.5.2.03.</t>
  </si>
  <si>
    <t>Derechos sobre bienes intangibles</t>
  </si>
  <si>
    <t>4.5.9.</t>
  </si>
  <si>
    <t>Otros ingresos de la propiedad</t>
  </si>
  <si>
    <t>48</t>
  </si>
  <si>
    <t>4.5.9.03.</t>
  </si>
  <si>
    <t>Intereses por ventas</t>
  </si>
  <si>
    <t>4.5.9.07.</t>
  </si>
  <si>
    <t>Intereses por préstamos</t>
  </si>
  <si>
    <t>4.5.9.08.</t>
  </si>
  <si>
    <t>Intereses por documentos a cobrar</t>
  </si>
  <si>
    <t>4.5.9.10.</t>
  </si>
  <si>
    <t>Intereses por deudores por avales ejecutados</t>
  </si>
  <si>
    <t>4.5.9.11.</t>
  </si>
  <si>
    <t>Ingreso por documentos a cobrar en gestión judicial nacionales</t>
  </si>
  <si>
    <t>4.5.9.12.</t>
  </si>
  <si>
    <t>Otros Ingresos por documentos internos a cobrar en gestión judicial</t>
  </si>
  <si>
    <t>4.5.9.97.</t>
  </si>
  <si>
    <t>Intereses por cuentas a cobrar en gestión judicial</t>
  </si>
  <si>
    <t>4.5.9.99.</t>
  </si>
  <si>
    <t>Intereses por otras cuentas a cobrar</t>
  </si>
  <si>
    <t>49</t>
  </si>
  <si>
    <t>4.6.1.01.</t>
  </si>
  <si>
    <t>Transferencias corrientes del sector privado interno</t>
  </si>
  <si>
    <t>Transferencias corrientes del sector público interno</t>
  </si>
  <si>
    <t>Transferencias corrientes del sector externo</t>
  </si>
  <si>
    <t>50</t>
  </si>
  <si>
    <t>4.6.2.01.</t>
  </si>
  <si>
    <t>Transferencias de capital del sector privado interno</t>
  </si>
  <si>
    <t>Transferencias de capital del sector público interno</t>
  </si>
  <si>
    <t>4.6.2.03.</t>
  </si>
  <si>
    <t>Transferencias de capital del sector externo</t>
  </si>
  <si>
    <t>51</t>
  </si>
  <si>
    <t>4.9.1.01.</t>
  </si>
  <si>
    <t>Diferencias de cambio positivas por activos</t>
  </si>
  <si>
    <t>4.9.1.03.</t>
  </si>
  <si>
    <t>Resultados positivos por tenencia de activos no derivados</t>
  </si>
  <si>
    <t>4.9.1.04.</t>
  </si>
  <si>
    <t>Resultados positivos por tenencia de pasivos no derivados</t>
  </si>
  <si>
    <t>4.9.1.05.</t>
  </si>
  <si>
    <t>Resultados positivos por tenencia de instrumentos financieros derivados</t>
  </si>
  <si>
    <t>4.9.1.06.</t>
  </si>
  <si>
    <t>Resultado positivo por exposición a la inflación</t>
  </si>
  <si>
    <t>4.9.2.</t>
  </si>
  <si>
    <t>52</t>
  </si>
  <si>
    <t>4.9.2.01.</t>
  </si>
  <si>
    <t>Reversión de consumo de bienes no concesionados</t>
  </si>
  <si>
    <t>4.9.2.02.</t>
  </si>
  <si>
    <t>Reversión de consumo de bienes concesionados</t>
  </si>
  <si>
    <t>4.9.3.</t>
  </si>
  <si>
    <t>53</t>
  </si>
  <si>
    <t>4.9.3.01.</t>
  </si>
  <si>
    <t>Reversión de deterioro y desvalorización de bienes no concesionados</t>
  </si>
  <si>
    <t>4.9.3.02.</t>
  </si>
  <si>
    <t>Reversión de deterioro y desvalorización de bienes concesionados</t>
  </si>
  <si>
    <t>4.9.3.03.</t>
  </si>
  <si>
    <t xml:space="preserve">Reversión de deterioro y desvalorización de inventarios por materiales y suministros para consumo y prestación de servicios </t>
  </si>
  <si>
    <t>4.9.3.04.</t>
  </si>
  <si>
    <t>Reversión de deterioro y desvalorización de inventarios por bienes para la venta</t>
  </si>
  <si>
    <t>4.9.3.05.</t>
  </si>
  <si>
    <t>Reversión de deterioro y desvalorización de inventarios por materias primas y bienes en producción</t>
  </si>
  <si>
    <t>4.9.3.06.</t>
  </si>
  <si>
    <t>Reversión de deterioro y desvalorización de Deterioro por documentos a cobrar en gestión judicial nacionales</t>
  </si>
  <si>
    <t>4.9.3.07.</t>
  </si>
  <si>
    <t>Reversión de deterioro y desvalorización de Deterioro  para documentos a cobrar internacionales  *</t>
  </si>
  <si>
    <t>4.9.4.</t>
  </si>
  <si>
    <t>54</t>
  </si>
  <si>
    <t>4.9.4.01.</t>
  </si>
  <si>
    <t>Recuperación de previsiones para deterioro de inversiones</t>
  </si>
  <si>
    <t>4.9.4.02.</t>
  </si>
  <si>
    <t>Recuperación de previsiones para deterioro de cuentas a cobrar</t>
  </si>
  <si>
    <t>4.9.4.03.</t>
  </si>
  <si>
    <t>Recuperación de previsiones para deterioro y pérdidas de inventarios</t>
  </si>
  <si>
    <t>4.9.5.</t>
  </si>
  <si>
    <t>55</t>
  </si>
  <si>
    <t>4.9.5.01.</t>
  </si>
  <si>
    <t>Recuperación de provisiones para litigios y demandas</t>
  </si>
  <si>
    <t>4.9.5.02.</t>
  </si>
  <si>
    <t>Recuperación de provisiones para reestructuración</t>
  </si>
  <si>
    <t>4.9.5.03.</t>
  </si>
  <si>
    <t>Recuperación de provisiones para beneficios a los empleados</t>
  </si>
  <si>
    <t>4.9.5.04.</t>
  </si>
  <si>
    <t>Recuperación de provisiones litigios y demandas internacionales</t>
  </si>
  <si>
    <t>4.9.5.99.</t>
  </si>
  <si>
    <t>Recuperación de otras provisiones y reservas técnicas</t>
  </si>
  <si>
    <t>4.9.6.</t>
  </si>
  <si>
    <t>56</t>
  </si>
  <si>
    <t>4.9.6.01.</t>
  </si>
  <si>
    <t>Resultados positivos de inversiones patrimoniales</t>
  </si>
  <si>
    <t>4.9.6.02.</t>
  </si>
  <si>
    <t>Participación de los intereses minoritarios en el resultado neto negativo</t>
  </si>
  <si>
    <t>57</t>
  </si>
  <si>
    <t>TOTAL DE INGRESOS</t>
  </si>
  <si>
    <t>5.</t>
  </si>
  <si>
    <t>GASTOS</t>
  </si>
  <si>
    <t>58</t>
  </si>
  <si>
    <t>Contribuciones patronales al desarrollo y la seguridad social</t>
  </si>
  <si>
    <t>Contribuciones patronales a fondos de pensiones y a otros fondos de capitalización</t>
  </si>
  <si>
    <t>5.1.1.06.</t>
  </si>
  <si>
    <t>Asistencia social y beneficios al personal</t>
  </si>
  <si>
    <t>5.1.1.07.</t>
  </si>
  <si>
    <t>Contribuciones estatales a la seguridad social</t>
  </si>
  <si>
    <t>5.1.1.99.</t>
  </si>
  <si>
    <t>Otros gastos en personal</t>
  </si>
  <si>
    <t>59</t>
  </si>
  <si>
    <t>Seguros, reaseguros y otras obligaciones</t>
  </si>
  <si>
    <t>5.1.2.99.</t>
  </si>
  <si>
    <t>Otros servicios</t>
  </si>
  <si>
    <t>60</t>
  </si>
  <si>
    <t>Materiales y productos de uso en la construcción y mantenimiento</t>
  </si>
  <si>
    <t>Útiles, materiales y suministros diversos</t>
  </si>
  <si>
    <t>61</t>
  </si>
  <si>
    <t>5.1.4.02.</t>
  </si>
  <si>
    <t>Consumo de bienes concesionados</t>
  </si>
  <si>
    <t>5.1.5.</t>
  </si>
  <si>
    <t xml:space="preserve">Pérdidas por deterioro y desvalorización de bienes </t>
  </si>
  <si>
    <t>62</t>
  </si>
  <si>
    <t>5.1.5.01.</t>
  </si>
  <si>
    <t>Deterioro y desvalorización de bienes no concesionados</t>
  </si>
  <si>
    <t>5.1.5.02.</t>
  </si>
  <si>
    <t>Deterioro y desvalorización de bienes concesionados</t>
  </si>
  <si>
    <t>5.1.6.</t>
  </si>
  <si>
    <t>63</t>
  </si>
  <si>
    <t>5.1.6.01.</t>
  </si>
  <si>
    <t>Deterioro y pérdidas de inventarios por materiales y suministros para consumo y prestación de servicios</t>
  </si>
  <si>
    <t>5.1.6.02.</t>
  </si>
  <si>
    <t>Deterioro y pérdidas de inventarios por bienes para la venta</t>
  </si>
  <si>
    <t>5.1.6.03.</t>
  </si>
  <si>
    <t>Deterioro y pérdidas de inventarios por materias primas y bienes en producción</t>
  </si>
  <si>
    <t>64</t>
  </si>
  <si>
    <t>5.1.7.01.</t>
  </si>
  <si>
    <t>Deterioro de inversiones</t>
  </si>
  <si>
    <t>5.1.8.</t>
  </si>
  <si>
    <t>65</t>
  </si>
  <si>
    <t>5.1.8.01.</t>
  </si>
  <si>
    <t>Cargos por litigios y demandas</t>
  </si>
  <si>
    <t>5.1.8.02.</t>
  </si>
  <si>
    <t>Cargos por reestructuración</t>
  </si>
  <si>
    <t>5.1.8.03.</t>
  </si>
  <si>
    <t>Cargos por beneficios a los empleados</t>
  </si>
  <si>
    <t>5.1.8.04.</t>
  </si>
  <si>
    <t>Cargos por provisiones litigios y demandas  internacionales</t>
  </si>
  <si>
    <t>5.1.8.05.</t>
  </si>
  <si>
    <t>Cargos por deudas de provisiones y reservas técnicas</t>
  </si>
  <si>
    <t>5.1.8.99.</t>
  </si>
  <si>
    <t>Cargos por otras provisiones y reservas técnicas</t>
  </si>
  <si>
    <t>5.2.</t>
  </si>
  <si>
    <t>Gastos financieros</t>
  </si>
  <si>
    <t>5.2.1.</t>
  </si>
  <si>
    <t>66</t>
  </si>
  <si>
    <t>5.2.1.01.</t>
  </si>
  <si>
    <t>Intereses sobre títulos y valores de la deuda pública</t>
  </si>
  <si>
    <t>5.2.1.02.</t>
  </si>
  <si>
    <t>Intereses sobre préstamos</t>
  </si>
  <si>
    <t>5.2.1.03.</t>
  </si>
  <si>
    <t>Intereses sobre deudas asumidas</t>
  </si>
  <si>
    <t>5.2.1.04.</t>
  </si>
  <si>
    <t>Intereses sobre endeudamiento de Tesorería</t>
  </si>
  <si>
    <t>5.2.9.</t>
  </si>
  <si>
    <t>67</t>
  </si>
  <si>
    <t>5.2.9.01.</t>
  </si>
  <si>
    <t>Intereses por deudas comerciales</t>
  </si>
  <si>
    <t>5.2.9.02.</t>
  </si>
  <si>
    <t>Intereses por deudas sociales y fiscales</t>
  </si>
  <si>
    <t>5.2.9.04.</t>
  </si>
  <si>
    <t>Intereses por documentos a pagar</t>
  </si>
  <si>
    <t>5.2.9.06.</t>
  </si>
  <si>
    <t>Intereses sobre deudas por avales ejecutados</t>
  </si>
  <si>
    <t>5.2.9.99.</t>
  </si>
  <si>
    <t>Otros gastos financieros varios</t>
  </si>
  <si>
    <t>5.3.</t>
  </si>
  <si>
    <t>Gastos y resultados negativos por ventas</t>
  </si>
  <si>
    <t>5.3.1.</t>
  </si>
  <si>
    <t>68</t>
  </si>
  <si>
    <t>5.3.1.01.</t>
  </si>
  <si>
    <t>Costo de ventas de bienes</t>
  </si>
  <si>
    <t>5.3.1.02.</t>
  </si>
  <si>
    <t>Costo de ventas de servicios</t>
  </si>
  <si>
    <t>5.3.2.</t>
  </si>
  <si>
    <t>69</t>
  </si>
  <si>
    <t>5.3.2.02.</t>
  </si>
  <si>
    <t>Resultados negativos por ventas de inversiones patrimoniales - Método de participación</t>
  </si>
  <si>
    <t>5.3.2.99.</t>
  </si>
  <si>
    <t>Resultados negativos por ventas de otras inversiones</t>
  </si>
  <si>
    <t>5.3.3.</t>
  </si>
  <si>
    <t>70</t>
  </si>
  <si>
    <t>5.3.3.01.</t>
  </si>
  <si>
    <t>Resultados negativos por ventas de construcciones terminadas</t>
  </si>
  <si>
    <t>5.3.3.02.</t>
  </si>
  <si>
    <t>Resultados negativos por ventas de propiedades, planta y equipo</t>
  </si>
  <si>
    <t>5.3.3.03.</t>
  </si>
  <si>
    <t>Resultados negativos por ventas de activos biológicos</t>
  </si>
  <si>
    <t>5.3.3.04.</t>
  </si>
  <si>
    <t>Resultados negativos por ventas de bienes intangibles</t>
  </si>
  <si>
    <t>5.3.3.05.</t>
  </si>
  <si>
    <t>Resultados negativos por ventas por arrendamientos financieros</t>
  </si>
  <si>
    <t>5.3.3.06.</t>
  </si>
  <si>
    <t>Resultados negativos por intercambio de propiedades, planta y equipo</t>
  </si>
  <si>
    <t>5.3.3.07.</t>
  </si>
  <si>
    <t>Resultados negativos por intercambio de bienes intangibles</t>
  </si>
  <si>
    <t>71</t>
  </si>
  <si>
    <t>Transferencias corrientes al sector privado interno</t>
  </si>
  <si>
    <t>Transferencias corrientes al sector público interno</t>
  </si>
  <si>
    <t>Transferencias corrientes al sector externo</t>
  </si>
  <si>
    <t>5.4.2.</t>
  </si>
  <si>
    <t>72</t>
  </si>
  <si>
    <t>5.4.2.01.</t>
  </si>
  <si>
    <t>Transferencias de capital al sector privado interno</t>
  </si>
  <si>
    <t>5.4.2.02.</t>
  </si>
  <si>
    <t>Transferencias de capital al sector público interno</t>
  </si>
  <si>
    <t>5.4.2.03.</t>
  </si>
  <si>
    <t>Transferencias de capital al sector externo</t>
  </si>
  <si>
    <t>73</t>
  </si>
  <si>
    <t>5.9.1.01.</t>
  </si>
  <si>
    <t>Diferencias de cambio negativas por activos</t>
  </si>
  <si>
    <t>Diferencias de cambio negativas por pasivos</t>
  </si>
  <si>
    <t>5.9.1.03.</t>
  </si>
  <si>
    <t>Resultados negativos por tenencia de activos no derivados</t>
  </si>
  <si>
    <t>5.9.1.04.</t>
  </si>
  <si>
    <t>Resultados negativos por tenencia de pasivos no derivados</t>
  </si>
  <si>
    <t>5.9.1.05.</t>
  </si>
  <si>
    <t>Resultados negativos por tenencia de instrumentos financieros derivados</t>
  </si>
  <si>
    <t>5.9.1.06.</t>
  </si>
  <si>
    <t>Resultado negativo por exposición a la inflación</t>
  </si>
  <si>
    <t>5.9.2.</t>
  </si>
  <si>
    <t>74</t>
  </si>
  <si>
    <t>5.9.2.01.</t>
  </si>
  <si>
    <t>Resultados negativos de inversiones patrimoniales</t>
  </si>
  <si>
    <t>5.9.2.02.</t>
  </si>
  <si>
    <t>Participación de los intereses minoritarios en el resultado neto positivo</t>
  </si>
  <si>
    <t>75</t>
  </si>
  <si>
    <t>5.9.9.03.</t>
  </si>
  <si>
    <t>Devoluciones de impuestos</t>
  </si>
  <si>
    <t>TOTAL DE GASTOS</t>
  </si>
  <si>
    <t>AHORRO y/o DESAHORRO DEL PERIODO</t>
  </si>
  <si>
    <t xml:space="preserve">Fondo Fijo </t>
  </si>
  <si>
    <t xml:space="preserve">1.1.3.03. </t>
  </si>
  <si>
    <t xml:space="preserve">En esta cuenta se registran todas aquellas adquisiciones que permanecen en inventario en el almacén de la Proveeduría Judicial, hasta tanto sean distribuidos a los diferentes despachos. </t>
  </si>
  <si>
    <t xml:space="preserve">Indicar los supuestos aplicados para la determinación de los valores razonables para cada clase de activo financiero: </t>
  </si>
  <si>
    <t>Maquinaria, Equipo y Mobiliario: Son los activos adquiridos por la Institución con cargo a la partida presupuestaria de Bienes Duraderos, al costo de adquisición, para la realización de sus actividades habituales, los cuales se encuentran en el almacén, oficinas judiciales o en tránsito, los siguientes totales contemplan el valor de origen y el valor de las mejoras.</t>
  </si>
  <si>
    <t>Terrenos :Son los terrenos al costo histórico para las actuales y futuras edificaciones del Poder Judicial o cualquier otro uso que para ellos se destine (incluye los costos de escritura, demoliciones y demás costos incurridos para la habilitación del inmueble).</t>
  </si>
  <si>
    <t>Edificios: Comprende todos los edificios, bodegas, laboratorios y obras terminadas al costo de adquisición más el valor de adiciones y mejoras a través del tiempo. Este rubro está compuesto por el valor de origen de las edificaciones, las mejoras realizadas, así como la revaluación de los edificios</t>
  </si>
  <si>
    <t>Administrar justicia en forma pronta, cumplida, sin denegación y en estricta conformidad con la Constitución Política, los instrumentos internacionales y demás normas del ordenamiento jurídico, ofreciendo siempre excelencia en la calidad de atención a todos los usuarios y usuarias</t>
  </si>
  <si>
    <r>
      <t xml:space="preserve">Nombre de la Institución: </t>
    </r>
    <r>
      <rPr>
        <sz val="12"/>
        <rFont val="Arial Narrow"/>
        <family val="2"/>
      </rPr>
      <t>PODER JUDICIAL</t>
    </r>
  </si>
  <si>
    <r>
      <t>Ley y fecha de creación:</t>
    </r>
    <r>
      <rPr>
        <sz val="12"/>
        <rFont val="Arial Narrow"/>
        <family val="2"/>
      </rPr>
      <t xml:space="preserve"> Ley No. 7333 del 8 del 29 de noviembre de 1937.</t>
    </r>
  </si>
  <si>
    <r>
      <t xml:space="preserve">Fines de creación: </t>
    </r>
    <r>
      <rPr>
        <sz val="12"/>
        <rFont val="Arial Narrow"/>
        <family val="2"/>
      </rPr>
      <t>Administrar la justicia.</t>
    </r>
  </si>
  <si>
    <t xml:space="preserve">El  Decreto Ejecutivo establece la implementación de la normativa contable internacional a partir del mes de enero de 2017 y reforma con su artículo 5 el rige de los Principios de Contabilidad Aplicables al Sector Público Costarricense, estableciendo que los mismos regirán hasta el 31 de diciembre de 2016.
</t>
  </si>
  <si>
    <t>2-300-042155</t>
  </si>
  <si>
    <t xml:space="preserve">                        ( Actualmente no existen)</t>
  </si>
  <si>
    <t>Lic.Luis GuillermoVásquez Ureña</t>
  </si>
  <si>
    <r>
      <t>1.</t>
    </r>
    <r>
      <rPr>
        <b/>
        <sz val="7"/>
        <color theme="1"/>
        <rFont val="Arial Narrow"/>
        <family val="2"/>
      </rPr>
      <t xml:space="preserve">   </t>
    </r>
    <r>
      <rPr>
        <b/>
        <sz val="12"/>
        <color theme="1"/>
        <rFont val="Arial Narrow"/>
        <family val="2"/>
      </rPr>
      <t> </t>
    </r>
  </si>
  <si>
    <r>
      <t>31.</t>
    </r>
    <r>
      <rPr>
        <b/>
        <sz val="7"/>
        <color theme="1"/>
        <rFont val="Arial Narrow"/>
        <family val="2"/>
      </rPr>
      <t xml:space="preserve">   </t>
    </r>
    <r>
      <rPr>
        <b/>
        <sz val="12"/>
        <color theme="1"/>
        <rFont val="Arial Narrow"/>
        <family val="2"/>
      </rPr>
      <t> </t>
    </r>
  </si>
  <si>
    <r>
      <t>1-</t>
    </r>
    <r>
      <rPr>
        <b/>
        <sz val="7"/>
        <color theme="1"/>
        <rFont val="Arial Narrow"/>
        <family val="2"/>
      </rPr>
      <t xml:space="preserve">     </t>
    </r>
    <r>
      <rPr>
        <b/>
        <sz val="14"/>
        <color theme="1"/>
        <rFont val="Arial Narrow"/>
        <family val="2"/>
      </rPr>
      <t>Adopción e Implementación NICSP ( 2014 ).</t>
    </r>
  </si>
  <si>
    <r>
      <t>2-</t>
    </r>
    <r>
      <rPr>
        <b/>
        <sz val="7"/>
        <color theme="1"/>
        <rFont val="Arial Narrow"/>
        <family val="2"/>
      </rPr>
      <t xml:space="preserve">     </t>
    </r>
    <r>
      <rPr>
        <b/>
        <sz val="14"/>
        <color theme="1"/>
        <rFont val="Arial Narrow"/>
        <family val="2"/>
      </rPr>
      <t>Consolidación y Presentación</t>
    </r>
  </si>
  <si>
    <r>
      <t>1.</t>
    </r>
    <r>
      <rPr>
        <b/>
        <sz val="7"/>
        <color theme="1"/>
        <rFont val="Arial Narrow"/>
        <family val="2"/>
      </rPr>
      <t xml:space="preserve">                   </t>
    </r>
    <r>
      <rPr>
        <b/>
        <sz val="11"/>
        <color theme="1"/>
        <rFont val="Arial Narrow"/>
        <family val="2"/>
      </rPr>
      <t> </t>
    </r>
  </si>
  <si>
    <r>
      <t>3-</t>
    </r>
    <r>
      <rPr>
        <b/>
        <sz val="7"/>
        <color theme="1"/>
        <rFont val="Arial Narrow"/>
        <family val="2"/>
      </rPr>
      <t xml:space="preserve">     </t>
    </r>
    <r>
      <rPr>
        <b/>
        <sz val="14"/>
        <color theme="1"/>
        <rFont val="Arial Narrow"/>
        <family val="2"/>
      </rPr>
      <t>Participación en Negocios Conjuntos</t>
    </r>
  </si>
  <si>
    <r>
      <t>39.</t>
    </r>
    <r>
      <rPr>
        <b/>
        <sz val="7"/>
        <color theme="1"/>
        <rFont val="Arial Narrow"/>
        <family val="2"/>
      </rPr>
      <t xml:space="preserve">    </t>
    </r>
    <r>
      <rPr>
        <b/>
        <sz val="11"/>
        <color theme="1"/>
        <rFont val="Arial Narrow"/>
        <family val="2"/>
      </rPr>
      <t> </t>
    </r>
  </si>
  <si>
    <r>
      <t>a)</t>
    </r>
    <r>
      <rPr>
        <sz val="7"/>
        <color theme="1"/>
        <rFont val="Arial Narrow"/>
        <family val="2"/>
      </rPr>
      <t xml:space="preserve">  </t>
    </r>
    <r>
      <rPr>
        <sz val="12"/>
        <color theme="1"/>
        <rFont val="Arial Narrow"/>
        <family val="2"/>
      </rPr>
      <t>tienen dos o más participantes ligados por un acuerdo contractual; y</t>
    </r>
  </si>
  <si>
    <r>
      <t>b)</t>
    </r>
    <r>
      <rPr>
        <sz val="7"/>
        <color theme="1"/>
        <rFont val="Arial Narrow"/>
        <family val="2"/>
      </rPr>
      <t xml:space="preserve">  </t>
    </r>
    <r>
      <rPr>
        <sz val="12"/>
        <color theme="1"/>
        <rFont val="Arial Narrow"/>
        <family val="2"/>
      </rPr>
      <t>el acuerdo establece la existencia de control conjunto.</t>
    </r>
  </si>
  <si>
    <r>
      <t>4.</t>
    </r>
    <r>
      <rPr>
        <b/>
        <sz val="7"/>
        <color theme="1"/>
        <rFont val="Arial Narrow"/>
        <family val="2"/>
      </rPr>
      <t xml:space="preserve">      </t>
    </r>
    <r>
      <rPr>
        <b/>
        <sz val="14"/>
        <color theme="1"/>
        <rFont val="Arial Narrow"/>
        <family val="2"/>
      </rPr>
      <t>Inversiones en  Asociadas</t>
    </r>
  </si>
  <si>
    <r>
      <t>33.</t>
    </r>
    <r>
      <rPr>
        <b/>
        <sz val="7"/>
        <color theme="1"/>
        <rFont val="Arial Narrow"/>
        <family val="2"/>
      </rPr>
      <t xml:space="preserve">    </t>
    </r>
    <r>
      <rPr>
        <b/>
        <sz val="11"/>
        <color theme="1"/>
        <rFont val="Arial Narrow"/>
        <family val="2"/>
      </rPr>
      <t> </t>
    </r>
  </si>
  <si>
    <r>
      <t>5.</t>
    </r>
    <r>
      <rPr>
        <b/>
        <sz val="7"/>
        <color theme="1"/>
        <rFont val="Arial Narrow"/>
        <family val="2"/>
      </rPr>
      <t xml:space="preserve">      </t>
    </r>
    <r>
      <rPr>
        <b/>
        <sz val="14"/>
        <color theme="1"/>
        <rFont val="Arial Narrow"/>
        <family val="2"/>
      </rPr>
      <t>Segmentos</t>
    </r>
  </si>
  <si>
    <r>
      <t>a)</t>
    </r>
    <r>
      <rPr>
        <sz val="7"/>
        <color rgb="FF000000"/>
        <rFont val="Arial Narrow"/>
        <family val="2"/>
      </rPr>
      <t xml:space="preserve">       </t>
    </r>
    <r>
      <rPr>
        <sz val="12"/>
        <color rgb="FF000000"/>
        <rFont val="Arial Narrow"/>
        <family val="2"/>
      </rPr>
      <t>evaluar el rendimiento pasado de la entidad en la consecución de sus objetivos; y</t>
    </r>
  </si>
  <si>
    <r>
      <t>b)</t>
    </r>
    <r>
      <rPr>
        <sz val="7"/>
        <color rgb="FF000000"/>
        <rFont val="Arial Narrow"/>
        <family val="2"/>
      </rPr>
      <t xml:space="preserve">       </t>
    </r>
    <r>
      <rPr>
        <sz val="12"/>
        <color rgb="FF000000"/>
        <rFont val="Arial Narrow"/>
        <family val="2"/>
      </rPr>
      <t>tomar decisiones respecto de la futura asignación de recursos.</t>
    </r>
  </si>
  <si>
    <r>
      <t>6.</t>
    </r>
    <r>
      <rPr>
        <b/>
        <sz val="7"/>
        <color theme="1"/>
        <rFont val="Arial Narrow"/>
        <family val="2"/>
      </rPr>
      <t xml:space="preserve">      </t>
    </r>
    <r>
      <rPr>
        <b/>
        <sz val="14"/>
        <color theme="1"/>
        <rFont val="Arial Narrow"/>
        <family val="2"/>
      </rPr>
      <t>Partes Relacionadas</t>
    </r>
  </si>
  <si>
    <r>
      <t>7.</t>
    </r>
    <r>
      <rPr>
        <b/>
        <sz val="7"/>
        <color theme="1"/>
        <rFont val="Arial Narrow"/>
        <family val="2"/>
      </rPr>
      <t xml:space="preserve">      </t>
    </r>
    <r>
      <rPr>
        <b/>
        <sz val="14"/>
        <color theme="1"/>
        <rFont val="Arial Narrow"/>
        <family val="2"/>
      </rPr>
      <t>Moneda Extranjera</t>
    </r>
  </si>
  <si>
    <r>
      <t>32.</t>
    </r>
    <r>
      <rPr>
        <b/>
        <sz val="7"/>
        <color theme="1"/>
        <rFont val="Arial Narrow"/>
        <family val="2"/>
      </rPr>
      <t xml:space="preserve">    </t>
    </r>
    <r>
      <rPr>
        <b/>
        <sz val="11"/>
        <color theme="1"/>
        <rFont val="Arial Narrow"/>
        <family val="2"/>
      </rPr>
      <t> </t>
    </r>
  </si>
  <si>
    <r>
      <t>8.</t>
    </r>
    <r>
      <rPr>
        <b/>
        <sz val="7"/>
        <rFont val="Arial Narrow"/>
        <family val="2"/>
      </rPr>
      <t xml:space="preserve">      </t>
    </r>
    <r>
      <rPr>
        <b/>
        <sz val="14"/>
        <rFont val="Arial Narrow"/>
        <family val="2"/>
      </rPr>
      <t xml:space="preserve">Hechos ocurridos después de fecha de presentación. </t>
    </r>
  </si>
  <si>
    <r>
      <t>a)</t>
    </r>
    <r>
      <rPr>
        <sz val="7"/>
        <color theme="1"/>
        <rFont val="Arial Narrow"/>
        <family val="2"/>
      </rPr>
      <t xml:space="preserve">  </t>
    </r>
    <r>
      <rPr>
        <sz val="12"/>
        <color theme="1"/>
        <rFont val="Arial Narrow"/>
        <family val="2"/>
      </rPr>
      <t>la selección y aplicación de políticas contables;</t>
    </r>
  </si>
  <si>
    <r>
      <t>b)</t>
    </r>
    <r>
      <rPr>
        <sz val="7"/>
        <color theme="1"/>
        <rFont val="Arial Narrow"/>
        <family val="2"/>
      </rPr>
      <t xml:space="preserve">  </t>
    </r>
    <r>
      <rPr>
        <sz val="12"/>
        <color theme="1"/>
        <rFont val="Arial Narrow"/>
        <family val="2"/>
      </rPr>
      <t>la contabilización de los cambios en las mismas, en las estimaciones contables; y</t>
    </r>
  </si>
  <si>
    <r>
      <t>c)</t>
    </r>
    <r>
      <rPr>
        <sz val="7"/>
        <color theme="1"/>
        <rFont val="Arial Narrow"/>
        <family val="2"/>
      </rPr>
      <t xml:space="preserve">  </t>
    </r>
    <r>
      <rPr>
        <sz val="12"/>
        <color theme="1"/>
        <rFont val="Arial Narrow"/>
        <family val="2"/>
      </rPr>
      <t>la corrección de errores de períodos anteriores.</t>
    </r>
  </si>
  <si>
    <r>
      <t>MARQUE CON X</t>
    </r>
    <r>
      <rPr>
        <b/>
        <sz val="12"/>
        <color theme="1"/>
        <rFont val="Arial Narrow"/>
        <family val="2"/>
      </rPr>
      <t xml:space="preserve"> </t>
    </r>
  </si>
  <si>
    <r>
      <t>16-</t>
    </r>
    <r>
      <rPr>
        <b/>
        <sz val="7"/>
        <color theme="1"/>
        <rFont val="Arial Narrow"/>
        <family val="2"/>
      </rPr>
      <t xml:space="preserve"> </t>
    </r>
    <r>
      <rPr>
        <b/>
        <sz val="14"/>
        <color theme="1"/>
        <rFont val="Arial Narrow"/>
        <family val="2"/>
      </rPr>
      <t xml:space="preserve"> Activos Contingentes (NICSP-19)</t>
    </r>
  </si>
  <si>
    <r>
      <t xml:space="preserve">Nº de Expediente </t>
    </r>
    <r>
      <rPr>
        <b/>
        <u/>
        <sz val="8"/>
        <color rgb="FF000000"/>
        <rFont val="Arial Narrow"/>
        <family val="2"/>
      </rPr>
      <t>judicial</t>
    </r>
  </si>
  <si>
    <r>
      <t>17-</t>
    </r>
    <r>
      <rPr>
        <b/>
        <sz val="7"/>
        <color theme="1"/>
        <rFont val="Arial Narrow"/>
        <family val="2"/>
      </rPr>
      <t xml:space="preserve"> </t>
    </r>
    <r>
      <rPr>
        <b/>
        <sz val="14"/>
        <color theme="1"/>
        <rFont val="Arial Narrow"/>
        <family val="2"/>
      </rPr>
      <t>Pasivo Contingente (NICSP 29)</t>
    </r>
  </si>
  <si>
    <r>
      <t>1.</t>
    </r>
    <r>
      <rPr>
        <b/>
        <sz val="7"/>
        <color theme="1"/>
        <rFont val="Arial Narrow"/>
        <family val="2"/>
      </rPr>
      <t xml:space="preserve">      </t>
    </r>
    <r>
      <rPr>
        <b/>
        <sz val="14"/>
        <color theme="1"/>
        <rFont val="Arial Narrow"/>
        <family val="2"/>
      </rPr>
      <t>Plan de Cuentas y  Manual de Procedimientos Contables</t>
    </r>
  </si>
  <si>
    <r>
      <t>2.</t>
    </r>
    <r>
      <rPr>
        <b/>
        <sz val="7"/>
        <color theme="1"/>
        <rFont val="Arial Narrow"/>
        <family val="2"/>
      </rPr>
      <t xml:space="preserve">      </t>
    </r>
    <r>
      <rPr>
        <b/>
        <sz val="14"/>
        <color theme="1"/>
        <rFont val="Arial Narrow"/>
        <family val="2"/>
      </rPr>
      <t>Cambios en la Información Contable</t>
    </r>
  </si>
  <si>
    <r>
      <t>3.</t>
    </r>
    <r>
      <rPr>
        <b/>
        <sz val="7"/>
        <color theme="1"/>
        <rFont val="Arial Narrow"/>
        <family val="2"/>
      </rPr>
      <t xml:space="preserve">      </t>
    </r>
    <r>
      <rPr>
        <b/>
        <sz val="14"/>
        <color theme="1"/>
        <rFont val="Arial Narrow"/>
        <family val="2"/>
      </rPr>
      <t>Eventos que incidieron en la información contable</t>
    </r>
  </si>
  <si>
    <r>
      <t>4.</t>
    </r>
    <r>
      <rPr>
        <b/>
        <sz val="7"/>
        <color theme="1"/>
        <rFont val="Arial Narrow"/>
        <family val="2"/>
      </rPr>
      <t xml:space="preserve">      </t>
    </r>
    <r>
      <rPr>
        <b/>
        <sz val="14"/>
        <color theme="1"/>
        <rFont val="Arial Narrow"/>
        <family val="2"/>
      </rPr>
      <t>Valuación</t>
    </r>
  </si>
  <si>
    <r>
      <t>5.</t>
    </r>
    <r>
      <rPr>
        <b/>
        <sz val="7"/>
        <color theme="1"/>
        <rFont val="Arial Narrow"/>
        <family val="2"/>
      </rPr>
      <t xml:space="preserve">      </t>
    </r>
    <r>
      <rPr>
        <b/>
        <sz val="14"/>
        <color theme="1"/>
        <rFont val="Arial Narrow"/>
        <family val="2"/>
      </rPr>
      <t>Estados Financieros</t>
    </r>
  </si>
  <si>
    <r>
      <t>6.</t>
    </r>
    <r>
      <rPr>
        <b/>
        <sz val="7"/>
        <rFont val="Arial Narrow"/>
        <family val="2"/>
      </rPr>
      <t xml:space="preserve">      </t>
    </r>
    <r>
      <rPr>
        <b/>
        <sz val="14"/>
        <rFont val="Arial Narrow"/>
        <family val="2"/>
      </rPr>
      <t>Balanza de Comprobación Ajustada.</t>
    </r>
  </si>
  <si>
    <r>
      <t>7.</t>
    </r>
    <r>
      <rPr>
        <b/>
        <sz val="7"/>
        <color theme="1"/>
        <rFont val="Arial Narrow"/>
        <family val="2"/>
      </rPr>
      <t xml:space="preserve">      </t>
    </r>
    <r>
      <rPr>
        <b/>
        <sz val="14"/>
        <color theme="1"/>
        <rFont val="Arial Narrow"/>
        <family val="2"/>
      </rPr>
      <t>Estado de Situación Financiera</t>
    </r>
  </si>
  <si>
    <r>
      <t>8.</t>
    </r>
    <r>
      <rPr>
        <b/>
        <sz val="7"/>
        <color theme="1"/>
        <rFont val="Arial Narrow"/>
        <family val="2"/>
      </rPr>
      <t xml:space="preserve">      </t>
    </r>
    <r>
      <rPr>
        <b/>
        <sz val="14"/>
        <color theme="1"/>
        <rFont val="Arial Narrow"/>
        <family val="2"/>
      </rPr>
      <t>Estados Financieros Auditados</t>
    </r>
  </si>
  <si>
    <r>
      <t>a)</t>
    </r>
    <r>
      <rPr>
        <sz val="7"/>
        <color theme="1"/>
        <rFont val="Arial Narrow"/>
        <family val="2"/>
      </rPr>
      <t xml:space="preserve">  </t>
    </r>
    <r>
      <rPr>
        <sz val="12"/>
        <color theme="1"/>
        <rFont val="Arial Narrow"/>
        <family val="2"/>
      </rPr>
      <t>presentar información acerca de las bases para la preparación de los EEFF y sobre las políticas contables</t>
    </r>
    <r>
      <rPr>
        <sz val="12"/>
        <color rgb="FF000000"/>
        <rFont val="Arial Narrow"/>
        <family val="2"/>
      </rPr>
      <t xml:space="preserve"> específicas utilizadas</t>
    </r>
  </si>
  <si>
    <r>
      <t>b)</t>
    </r>
    <r>
      <rPr>
        <sz val="7"/>
        <color theme="1"/>
        <rFont val="Arial Narrow"/>
        <family val="2"/>
      </rPr>
      <t xml:space="preserve">  </t>
    </r>
    <r>
      <rPr>
        <sz val="12"/>
        <color theme="1"/>
        <rFont val="Arial Narrow"/>
        <family val="2"/>
      </rPr>
      <t>revelar la información requerida por las NICSP que no se presenta en los estados principales y complementarios de los EEFF; y</t>
    </r>
  </si>
  <si>
    <r>
      <t>c)</t>
    </r>
    <r>
      <rPr>
        <sz val="7"/>
        <color theme="1"/>
        <rFont val="Arial Narrow"/>
        <family val="2"/>
      </rPr>
      <t xml:space="preserve">  </t>
    </r>
    <r>
      <rPr>
        <sz val="12"/>
        <color theme="1"/>
        <rFont val="Arial Narrow"/>
        <family val="2"/>
      </rPr>
      <t>suministrar la información adicional que, no presentándose en los estados principales y complementarios de los EEFF, sea relevante para la comprensión de alguno de ellos.</t>
    </r>
  </si>
  <si>
    <t>Indicacion1: Para determinar la variación relativa (en porcentaje) de un periodo respecto a otro, se debe aplicar la siguiente formula:(Periodo actual-Periodo anterior = Diferencia), (Diferencia/Periodo Actual =Variación Decimal * 100)= Variación Porcentual.</t>
  </si>
  <si>
    <t>indicación2: La Entidad debe revelar toda aquella información que considere pertinente y justifique los registros en los Estados Financieros. Considerando la variación porcentual la entidad debe ser concisa al justificar dicha diferencia.</t>
  </si>
  <si>
    <r>
      <t>1.1.</t>
    </r>
    <r>
      <rPr>
        <b/>
        <sz val="7"/>
        <color rgb="FF000000"/>
        <rFont val="Arial Narrow"/>
        <family val="2"/>
      </rPr>
      <t xml:space="preserve"> </t>
    </r>
    <r>
      <rPr>
        <b/>
        <sz val="12"/>
        <color rgb="FF000000"/>
        <rFont val="Arial Narrow"/>
        <family val="2"/>
      </rPr>
      <t xml:space="preserve"> ACTIVO CORRIENTE</t>
    </r>
  </si>
  <si>
    <r>
      <t>1</t>
    </r>
    <r>
      <rPr>
        <b/>
        <sz val="7"/>
        <color rgb="FF000000"/>
        <rFont val="Arial Narrow"/>
        <family val="2"/>
      </rPr>
      <t xml:space="preserve">         </t>
    </r>
    <r>
      <rPr>
        <b/>
        <sz val="12"/>
        <color rgb="FF000000"/>
        <rFont val="Arial Narrow"/>
        <family val="2"/>
      </rPr>
      <t>ACTIVO</t>
    </r>
  </si>
  <si>
    <r>
      <t>1.2</t>
    </r>
    <r>
      <rPr>
        <b/>
        <sz val="7"/>
        <color rgb="FF000000"/>
        <rFont val="Arial Narrow"/>
        <family val="2"/>
      </rPr>
      <t xml:space="preserve">   </t>
    </r>
    <r>
      <rPr>
        <b/>
        <sz val="12"/>
        <color rgb="FF000000"/>
        <rFont val="Arial Narrow"/>
        <family val="2"/>
      </rPr>
      <t xml:space="preserve"> ACTIVO NO CORRIENTE</t>
    </r>
  </si>
  <si>
    <r>
      <t>1.</t>
    </r>
    <r>
      <rPr>
        <b/>
        <sz val="7"/>
        <color theme="1"/>
        <rFont val="Arial Narrow"/>
        <family val="2"/>
      </rPr>
      <t xml:space="preserve">        </t>
    </r>
    <r>
      <rPr>
        <b/>
        <sz val="9"/>
        <color theme="1"/>
        <rFont val="Arial Narrow"/>
        <family val="2"/>
      </rPr>
      <t>ACTIVOS EN POSESION DE TERCEROS Y NO CONCESIONADOS</t>
    </r>
  </si>
  <si>
    <r>
      <t>2</t>
    </r>
    <r>
      <rPr>
        <b/>
        <sz val="7"/>
        <color rgb="FF000000"/>
        <rFont val="Arial Narrow"/>
        <family val="2"/>
      </rPr>
      <t xml:space="preserve">         </t>
    </r>
    <r>
      <rPr>
        <b/>
        <sz val="12"/>
        <color rgb="FF000000"/>
        <rFont val="Arial Narrow"/>
        <family val="2"/>
      </rPr>
      <t>PASIVO</t>
    </r>
  </si>
  <si>
    <r>
      <t>3</t>
    </r>
    <r>
      <rPr>
        <b/>
        <sz val="7"/>
        <color rgb="FF000000"/>
        <rFont val="Arial Narrow"/>
        <family val="2"/>
      </rPr>
      <t xml:space="preserve">         </t>
    </r>
    <r>
      <rPr>
        <b/>
        <sz val="12"/>
        <color rgb="FF000000"/>
        <rFont val="Arial Narrow"/>
        <family val="2"/>
      </rPr>
      <t>PATRIMONIO</t>
    </r>
  </si>
  <si>
    <r>
      <t>4</t>
    </r>
    <r>
      <rPr>
        <b/>
        <sz val="7"/>
        <color rgb="FF000000"/>
        <rFont val="Arial Narrow"/>
        <family val="2"/>
      </rPr>
      <t xml:space="preserve">         </t>
    </r>
    <r>
      <rPr>
        <b/>
        <sz val="12"/>
        <color rgb="FF000000"/>
        <rFont val="Arial Narrow"/>
        <family val="2"/>
      </rPr>
      <t>INGRESOS</t>
    </r>
  </si>
  <si>
    <r>
      <t>5</t>
    </r>
    <r>
      <rPr>
        <b/>
        <sz val="7"/>
        <color rgb="FF000000"/>
        <rFont val="Arial Narrow"/>
        <family val="2"/>
      </rPr>
      <t xml:space="preserve">         </t>
    </r>
    <r>
      <rPr>
        <b/>
        <sz val="12"/>
        <color rgb="FF000000"/>
        <rFont val="Arial Narrow"/>
        <family val="2"/>
      </rPr>
      <t>GASTOS</t>
    </r>
  </si>
  <si>
    <r>
      <t>1-</t>
    </r>
    <r>
      <rPr>
        <sz val="11"/>
        <rFont val="Arial Narrow"/>
        <family val="2"/>
      </rPr>
      <t>El PODER JUDICIAL</t>
    </r>
    <r>
      <rPr>
        <b/>
        <sz val="11"/>
        <rFont val="Arial Narrow"/>
        <family val="2"/>
      </rPr>
      <t>,</t>
    </r>
    <r>
      <rPr>
        <sz val="11"/>
        <rFont val="Arial Narrow"/>
        <family val="2"/>
      </rPr>
      <t xml:space="preserve"> cedula jurídica 2-300-042155, y cuyo  Representante Legal es Zarela Villanueva Monge , portadora de la cedula de identidad 3-0197-1146, CERTIFICA  QUE: Los Estados Financieros del Poder Judicial cumplen con las Normas Internacionales de Contabilidad del Sector Publico (NICSP). Esta percepción puede cambiar si en la marcha aparecen cuentas y nuevos requerimientos que requieran cambiar esta declaración.</t>
    </r>
  </si>
  <si>
    <t>Saldos del período (Nota 83)</t>
  </si>
  <si>
    <t>Dicho apartado desglosa los diferentes fondos que mantiene el Poder Judicial para hacer frente a las obligaciones inmediatas con importes menores, para satisfacer las necesidades urgentes o imprevistas originadas en fenómenos naturales, conmoción interna o condiciones de emergencia que afecten la administración de justicia, sus instalaciones y servicios, o en su defecto para la adquisición de libros para la Institución.</t>
  </si>
  <si>
    <t>Caja Chica</t>
  </si>
  <si>
    <t>REVELACION ACLARATORIA: Aplica en cuanto al registro de beneficios de corto plazo de salarios y sus derivados.</t>
  </si>
  <si>
    <t>Fondo especial de protección victimas y testigos</t>
  </si>
  <si>
    <r>
      <t>Mediante resolución 174-2016 de la Dirección Ejecutiva se crea un Fondo Especial para Gastos Confidenciales de la Unidad de Protección a Víctimas y Testigos del Programa 950 por un monto máximo de ¢15,000,000.00.</t>
    </r>
    <r>
      <rPr>
        <strike/>
        <sz val="12"/>
        <color rgb="FFFF0000"/>
        <rFont val="Times New Roman"/>
        <family val="1"/>
      </rPr>
      <t xml:space="preserve"> </t>
    </r>
  </si>
  <si>
    <t xml:space="preserve">Fondo de Gastos Confidenciales OIJ </t>
  </si>
  <si>
    <t>Mediante resolución 174-2016 de la Dirección Ejecutiva se crea el Fondo de Gastos Confidenciales del Organismo de Investigación Judicial por un monto máximo de ¢25,000,000.00.</t>
  </si>
  <si>
    <t>No se tiene ningún detalle a revelar de relevancia para la Institución</t>
  </si>
  <si>
    <t>Periodo 2016 se encuentra en proceso. En Directriz 001-2015 señala que al 30 de junio de cada año se debe remitir a la Contabilidad Nacional los Estados Financieros Auditados.</t>
  </si>
  <si>
    <t>Transferencias a cobrar corto plazo:</t>
  </si>
  <si>
    <t>Anticipos a corto plazo:</t>
  </si>
  <si>
    <t xml:space="preserve">Anticipos a Proveedores Sector Privado Externo Corto Plazo: </t>
  </si>
  <si>
    <t xml:space="preserve">Anticipos a Proveedores Sector Privado Interno Corto Plazo: </t>
  </si>
  <si>
    <t>Corresponde a pagos anticipados del sector privado interno, para la adquisición de bienes y servicios.</t>
  </si>
  <si>
    <t>Otras cuentas porcobrar corto plazo:</t>
  </si>
  <si>
    <t>Corresponde a otras cuentas no contepladas en los rubros anteriores, de las cuentas se encuentran excedentes de celulares, excendetes de combustibles, cuenta por cobrar al Fondo de  Jubilaciones y Pensiones, sumas pagadas de más a funcionarios por remuneraciones, sumas pagadas de más por concepto de incapacidades y conceptos varios.</t>
  </si>
  <si>
    <t>Previsiones para deterioro de cuentas a cobrar a corto plazo</t>
  </si>
  <si>
    <t xml:space="preserve">Corresponde al rubros de estimación de cobro dudoso por sumas giradas de más. </t>
  </si>
  <si>
    <t>Corresponde a pagos anticipados con las casas comerciales extranjeras, para la adquisición de bienes y servicios, por consiguiente, la liquidación de la cuenta se realizará conforme con la recepción a satisfacción del bien o servicio, según comunicado del Departamento de Proveeduría Judicial.</t>
  </si>
  <si>
    <t>Es importante mencionar que a partir de enero de 2017 se inició con el registro de inventarios del Sistema de Inventario de Materiales (SIM) integrado en el sistema de SIGA- PJ, confeccionado por el Departamento de Tecnología de Información en coordinación con el Macroproceso Financiero Contable y el Departamento de Proveeduría.</t>
  </si>
  <si>
    <t>Corresponde a las diferentes pólizas por seguros no consumidas que se enceuntran vigentes en el Poder Judicial.</t>
  </si>
  <si>
    <t xml:space="preserve">A partir de mayo 2015, se reconoce el fideicomiso para el Fondo de Emergencias como una inversión patrimonial en fideicomisos, de conformidad con el criterio emitido por la Dirección General de Contabilidad Nacional en su oficio DCN-UAEE-677-2015 del 02 de junio de 2015. </t>
  </si>
  <si>
    <t>Su origen se fundamenta en el contenido del artículo 250, de la Ley Orgánica del Poder Judicial, el cual en lo conducente reza : "Este fondo será utilizado para satisfacer necesidades urgentes o imprevistas, originadas en fenómenos naturales, conmoción interna o calamidad pública, que afecten la administración de justicia sus instancias y servicio, y declaración del estado de necesidad del Poder Ejecutivo".</t>
  </si>
  <si>
    <t xml:space="preserve">Corresponde a obligaciones contraídas por la Institución en el período actual, con cargo a reservas y pedidos que se encuentran en trámite de cancelación. Y registro de las obligaciones contraídas por la Institución en el 2016 con cargo a reservas o pedidos, con el fin de evidenciar el saldo de los pasivos que serán cancelados en el 2017, con recursos del período 2016. </t>
  </si>
  <si>
    <t>Corresponde a las obligaciones contraidas por la Institución por concepto de Aguinaldo, Salario Escolar, Cargas Patronales SICERE, Cargas Patronales Fondo de Jubilaciones y Pensiones, Aporte patronal ASOSEJUD, Deducción de Impuesto de Renta.</t>
  </si>
  <si>
    <t>Además de los aportes estatales al Fondo de Jubilaciones y Pensiones, se utiliza en forma permanente la información que suministre la Dirección de Gestión Humana en el cual se evidencia las sumas correspondientes al aporte aplicadas a planillas de servidores del Poder Judicial</t>
  </si>
  <si>
    <t xml:space="preserve">En esta cuenta se contabilizan aquellas partidas que no pueden ser registradas en las partidas antes citadas, teniendo presente que estas deben ser detalladas. En otras cuantas por pagar se reflejan pasivos transitorios a corto plazo, principalmente por deducciones a funcionarios y otras devoluciones que realiza el Ministerio de Hacienda al Poder Judicial, por inconsistencias presentadas al momento de efectuar el pago de algunos proveedores. 
</t>
  </si>
  <si>
    <t>Caja Costaricense de Seguro Social (CCSS)</t>
  </si>
  <si>
    <r>
      <t xml:space="preserve">En este se incluye el monto correspondiente al registro del Capital Inicial. Según la directriz DCN-1542-2013 del 18 de diciembre del Ministerio de Hacienda la cual dicta lo siguiente: 
</t>
    </r>
    <r>
      <rPr>
        <i/>
        <sz val="11"/>
        <color rgb="FF000000"/>
        <rFont val="Arial Narrow"/>
        <family val="2"/>
      </rPr>
      <t xml:space="preserve">“Establecer un programa de trabajo, que le permita a la Contabilidad Nacional, en un plazo razonable, el reconocimiento contable de la participación del Poder Ejecutivo en el Patrimonio de entidades Públicas que correspondan, el programa de trabajo deberá incluir al menos objetivos, actividades, responsables y cronograma”. </t>
    </r>
    <r>
      <rPr>
        <sz val="11"/>
        <color rgb="FF000000"/>
        <rFont val="Arial Narrow"/>
        <family val="2"/>
      </rPr>
      <t xml:space="preserve">
</t>
    </r>
  </si>
  <si>
    <t>Correspondiente a la reevaluación de activos fijos, tanto de edificios, como de terrenos. En julio 2011 se inició con el registro de la reevaluación de los edificios de este Poder de la República, de conformidad con la metodología aprobada por la Dirección General de Contabilidad Nacional del Ministerio de Hacienda.</t>
  </si>
  <si>
    <t>Resultados Acumulados de ejercicios anteriores:</t>
  </si>
  <si>
    <t>Correspondes a los resultados acumulados del periodo anterios y los registros los ajustes a las cuentas de resultados (Ingresos-Egresos) de períodos anteriores que afectan a la cuenta Excedente Ingresos/Egresos Acumulados, los cuales son determinados en el período actual</t>
  </si>
  <si>
    <t> Instituto Costarricense de Electricidad (ICE) telefónicos</t>
  </si>
  <si>
    <t> Junta Administrativa del Servicio Eléctrico de Cartago (JASEC) electricidad</t>
  </si>
  <si>
    <t>  Instituto Costarricense de Electricidad (ICE) electricidad</t>
  </si>
  <si>
    <t>Compañía Nacional de Fuerza y Luz S.A. (CNFL) electricidad</t>
  </si>
  <si>
    <t> Ministerio de Ambiente, Energía  y Telecomunicaciones (MINAET) Garantía ambiental</t>
  </si>
  <si>
    <t xml:space="preserve">REVELACION ACLARATORIA: Se realizan de correcciones de periodos anteriores pero de la propia operativa de la contabilidad.  </t>
  </si>
  <si>
    <t>El Poder Judicial no cuenta con arrendamientos Financieros.</t>
  </si>
  <si>
    <t>Corresponde a las diferencias por el tipo de cambio al momento del pago de las facturas de gobierno.</t>
  </si>
  <si>
    <t>Refleja todas las erogaciones y compromisos que adquiere la Institución por el pago de los servicios por obligaciones contractuales con personas físicas o jurídicas, cuyo respaldo se da mediante documentos presupuestarios. Entre ellas alquileres, servicios públicos, mantenimiento y reparación, así como la contratación de servicios profesionales, intereses moratorios, multas y otros servicios diversos.</t>
  </si>
  <si>
    <t>Se incluye la compra de papelería, útiles, herramientas, materiales y suministros de corta duración y por su naturaleza, no son capitalizables.</t>
  </si>
  <si>
    <t>Registro de la depreciación de propiedad, planta y equipo y bienes intangibles.</t>
  </si>
  <si>
    <t>Corresponde al gasto por incobrable de sumas giradas de más por remuneraciones.</t>
  </si>
  <si>
    <t>Erogaciones que se destinan a satisfacer las necesidades públicas de diversa índole, sin que exista una contraprestación de bienes, servicios o derechos a favor de quien transfiere los recursos, los cuales se destinan a personas, entes y órganos del sector público, privado y externo para financiar fundamentalmente gastos corrientes por concepto de cuotas a organismos internacionales, prestaciones, becas, indemnizaciones entre otros.</t>
  </si>
  <si>
    <t>El rubro indicado corresponde al registro de otros gastos que no se encuentran considerados en las cuentas anteriores, como lo son otros impuestos, gastos confidenciales, pérdida de inventario de suministros, pérdida por destrucción de bienes y pérdida por intercambio de vehículos.</t>
  </si>
  <si>
    <t>Entradas de efectivo percibidas por el ente público, destinados a personas, entes y órganos del sector público, privado y externo, con el fin de satisfacer necesidades públicas de diversa índole, sin que exista una contraprestación de bienes, servicios o derechos a favor de quien transfiere los recursos.</t>
  </si>
  <si>
    <t>Corresponde a desembolsos por beneficios a personal (remuneraciones), adquisición de bienes tangibles de propiedad del ente público adquiridos a cualquier título con el propósito de ser utilizados en el desarrollo de la función administrativa o cometido estatal, que tienen una vida útil superior a un año y no se agotan en el primer uso y desembolsos corrientes a otras unidades institucionales.</t>
  </si>
  <si>
    <t>Corresponde a ingresos causados por actividades de Inversión como lo son obras de arte, bienes intangibles, piezas y obras de colección y otras cuentas por cobrar a largo palzo.</t>
  </si>
  <si>
    <t>Corresponde a otros cobros causados por actividades de Financiación.</t>
  </si>
  <si>
    <t>Corresponde al saldo del patrimonio, proveniente de todas las variaciones de las actividades de la Institución.</t>
  </si>
  <si>
    <t>Las justificaciones de las diferencias se detallan en el anexo A.</t>
  </si>
  <si>
    <t xml:space="preserve"> Jefe a.í. Macroproceso Financiero-Contable</t>
  </si>
  <si>
    <t>1. Procesos Judiciales y/o Administrativos donde figure el Poder Judicial como demandante o demandado:</t>
  </si>
  <si>
    <t xml:space="preserve">De acuerdo con la NICSP 19 “Provisiones, Activos Contingentes y Pasivos Contingentes”, este Macroproceso remite semestralmente consulta a la Dirección Ejecutiva solicitando información de los pasivos y activos de carácter contingente, incluyendo litigios, litigios pendientes, demandas, avalúos, recursos de amparo, u otros asuntos legales donde figure como demandado o demandante el Poder Judicial. </t>
  </si>
  <si>
    <t>EL Poder Judicial ha tramitado una demanda a través de la Procuraduría General de la República ante el Tribunal Contencioso Administrativo del II Circuito Judicial de San José, contra  las empresas constructoras Edica y Consultécnica debido a los daños causados por el terremoto del 5 de setiembre del 2012 en el edificio de los Tribunales de Justicia en Santa Cruz, Guanacaste el monto de la demanda oscila entre ¢800 millones y ¢900 millones, esto de acuerdo a la NICSP 14 indica que se revele en los Estados Financieros los de hechos ocurridos después de la fecha de presentación que no implican ajustes.</t>
  </si>
  <si>
    <t>2. Cuentas Corrientes Judiciales</t>
  </si>
  <si>
    <t xml:space="preserve">Tal y como se indicó en el oficio 365-SC-2010 del Macroproceso Financiero Contable, fechado 26 de agosto del 2010, dirigido a la Contabilidad Nacional del Ministerio de Hacienda, únicamente se revelarán los saldos de las cuentas corrientes judiciales en las notas de los Estados Financieros. </t>
  </si>
  <si>
    <t xml:space="preserve">La cuenta corriente judicial pertenece al género de las cuentas corrientes bancarias y como tal su fundamento jurídico se encuentra el Código de Comercio. </t>
  </si>
  <si>
    <t>La cuenta corriente judicial resume toda la actividad numeraria del juzgado o despacho judicial a cuyo nombre se encuentra registrada y abierta en el banco.</t>
  </si>
  <si>
    <t>3. Custodia de otras garantías financieras derivadas de procesos de licitaciones públicas</t>
  </si>
  <si>
    <t xml:space="preserve">Como parte del proceso de contratación de bienes y servicios por medio de licitaciones públicas, y cuando esto es requerido en el cartel de licitación, los oferentes deben entregar garantías de participación o de cumplimiento al Poder Judicial, en muchos casos estas garantías no corresponden a depósitos de sumas en efectivo, sino a otras garantías financieras. </t>
  </si>
  <si>
    <r>
      <t>Por otra parte, la Contabilidad Nacional mediante oficio D826-2009 del 26 de noviembre del 2009, señaló la forma de proceder para los efectos de registro de este tipo de transacciones:
"</t>
    </r>
    <r>
      <rPr>
        <i/>
        <sz val="12"/>
        <color theme="1"/>
        <rFont val="Times New Roman"/>
        <family val="1"/>
      </rPr>
      <t xml:space="preserve">Una garantía financiera no exige, a quien la presta, asumir una obligación con el emisor de la deuda garantizada, hasta que ocurre el incumplimiento de pago.  </t>
    </r>
    <r>
      <rPr>
        <b/>
        <i/>
        <sz val="12"/>
        <color theme="1"/>
        <rFont val="Times New Roman"/>
        <family val="1"/>
      </rPr>
      <t>Por lo tanto, solamente debe revelarse en Notas a los Estados Financieros</t>
    </r>
    <r>
      <rPr>
        <i/>
        <sz val="12"/>
        <color theme="1"/>
        <rFont val="Times New Roman"/>
        <family val="1"/>
      </rPr>
      <t>. (la negrita no corresponde al texto original)".</t>
    </r>
    <r>
      <rPr>
        <sz val="12"/>
        <color theme="1"/>
        <rFont val="Times New Roman"/>
        <family val="1"/>
      </rPr>
      <t xml:space="preserve">
</t>
    </r>
  </si>
  <si>
    <t>La cuenta 183581-5 “Poder Judicial, Defensa Pública” es una cuenta Administrativa cuya finalidad es para ser utilizada para depositar los recursos que los usuarios de la Defensa Pública honran cuando han utilizado los servicios de un defensor público; empero, se determina que tienen solvencia económica para cancelar los honorarios de un litigante.</t>
  </si>
  <si>
    <r>
      <t xml:space="preserve">  </t>
    </r>
    <r>
      <rPr>
        <i/>
        <sz val="12"/>
        <color theme="1"/>
        <rFont val="Times New Roman"/>
        <family val="1"/>
      </rPr>
      <t xml:space="preserve">“[…] realizar un estudio de la naturaleza y conveniencia de registrar o por el contrario revelar en los Estados Financiero las cuentas administrativas que mantiene el Poder Judicial” </t>
    </r>
  </si>
  <si>
    <t xml:space="preserve">Dadas las recomendaciones emitidas por la Comisión Institucional creada para esos fines, específicamente en lo que corresponde al análisis de la NICSP 2 “Flujo de efectivo”, en el que se determinó: </t>
  </si>
  <si>
    <t>Por otra parte,se considera la cuenta 20192-8, que a pesar de estar inscrita como una cuenta corriente judicial, el origen de los recursos son de carácter administrativo; asimismo, se revelan los saldos de las cuentas bancarias del Fondo de Jubilaciones y Pensiones del Poder Judicial y del Fondo de Socorro Mutuo, las cuales son administradas por el Poder Judicial, pero no tienen recursos de carácter presupuestario.</t>
  </si>
  <si>
    <t>De conformidad con el Principio de Inmunidad Fiscal, el Poder Judicial está exento del pago de Impuestos sobre las Ventas. Conforme con los Pronunciamientos N° C-356-83, C-142-91, C-114-92, C-035-200 y C-279-2011 (10 de noviembre de 2011) de la Procuraduría General de la República.</t>
  </si>
  <si>
    <t>Para dar cumplimiento a la actividad de implementación No. 9 que dice “En el caso del Depósito de Objetos y Vehículos Decomisados deberán revelarse en notas a los Estados Financieros hasta que se defina en sentencia firme su destino.</t>
  </si>
  <si>
    <t>De conformidad con el oficio GCO 227-2013 del 28 de  noviembre de 2013, suscrito por los Licenciados  Mauricio Donato Sancho y Juan Quesada Picado, Jefes de los Departamentos de Gestión de Cobro y Asesoría Legal, de la Dirección General de Desarrollo Social y Asignaciones Familiares, respectivamente, el Poder Judicial esta cubierto por los artículos 15 de la Ley 5662 y el artículo 15 de la Ley 8783, Ley General de Desarrollo Social y Asignaciones Familiares y su Reforma, por lo tanto el Poder Judicial se ubica en la condición de exento del pago del 5% sobre el total de planillas correspondiente al FODESAF.</t>
  </si>
  <si>
    <t>Como parte de las recomendaciones derivadas de la aplicación de las NICSP 17: Propiedades, Plantas y Equipo, se indicó que se debe revelar en notas a los EEFF de la contabilidad presupuestaria del Poder Judicial, los “bienes duraderos con valor nulo”, esto para la representación fiel de los mismos hasta tanto que no se les asigne un valor razonable.</t>
  </si>
  <si>
    <t>A fin de cumplir con lo dispuesto en la NICSP 19 “Provisiones, Pasivos Contingentes y Activos Contingentes” y de acuerdo con la recomendación externada por la Dirección General de Contabilidad Nacional, Ente Rector en el tema contable, según el oficio D-908-2009 del 26 de noviembre de 2009, se debe revelar en notas a los Estados Financieros los bienes decomisados (vehículos decomisados que se encuentran a la orden de la institución, por cuanto existe responsabilidad por el riesgo en caso de pérdida o daño de tales bienes.</t>
  </si>
  <si>
    <t>CODIGO INSTITUCIONAL 13301</t>
  </si>
  <si>
    <t>Código Institucional:</t>
  </si>
  <si>
    <t>Moneda: CRC</t>
  </si>
  <si>
    <t>CODIGO SEGMENTO</t>
  </si>
  <si>
    <t>CUENTA (REPORTAR MÁXIMO A NIVEL 8)</t>
  </si>
  <si>
    <r>
      <t>9.</t>
    </r>
    <r>
      <rPr>
        <b/>
        <sz val="7"/>
        <rFont val="Arial Narrow"/>
        <family val="2"/>
      </rPr>
      <t xml:space="preserve">       </t>
    </r>
    <r>
      <rPr>
        <b/>
        <sz val="14"/>
        <rFont val="Arial Narrow"/>
        <family val="2"/>
      </rPr>
      <t xml:space="preserve">Políticas contables cambios en las estimaciones contables y  Errores </t>
    </r>
    <r>
      <rPr>
        <sz val="12"/>
        <rFont val="Arial Narrow"/>
        <family val="2"/>
      </rPr>
      <t xml:space="preserve"> </t>
    </r>
  </si>
  <si>
    <t xml:space="preserve">SI: (Justifique) </t>
  </si>
  <si>
    <t xml:space="preserve">ACLARACION Proceso de integración del sistema contable  se encuenta en proceso de paralelo y pruebas, actualmente la operativa contable se registra de forma manual utilizando la herramienta de  Excel, módulos no integrados y el sistema de Tecapro </t>
  </si>
  <si>
    <t>Ministerio de Hacienda (1)</t>
  </si>
  <si>
    <t>Ministerio de Hacienda (2)</t>
  </si>
  <si>
    <r>
      <t>(2) La cuenta por c</t>
    </r>
    <r>
      <rPr>
        <b/>
        <sz val="11"/>
        <color rgb="FF000000"/>
        <rFont val="Arial Narrow"/>
        <family val="2"/>
      </rPr>
      <t>obrar al Ministerio de Hacienda de períodos anteriores</t>
    </r>
    <r>
      <rPr>
        <sz val="11"/>
        <color rgb="FF000000"/>
        <rFont val="Arial Narrow"/>
        <family val="2"/>
      </rPr>
      <t xml:space="preserve">, corresponde al registro del saldo de periodos anteriores y el Convenio con el Ministerio de Hacienda. </t>
    </r>
  </si>
  <si>
    <t>Ministerio de Hacienda (3)</t>
  </si>
  <si>
    <t>Ministerio de Hacienda (4)</t>
  </si>
  <si>
    <r>
      <t xml:space="preserve">(4) La cuenta por cobrar </t>
    </r>
    <r>
      <rPr>
        <b/>
        <sz val="11"/>
        <color rgb="FF000000"/>
        <rFont val="Arial Narrow"/>
        <family val="2"/>
      </rPr>
      <t xml:space="preserve">salario escolar </t>
    </r>
    <r>
      <rPr>
        <sz val="11"/>
        <color rgb="FF000000"/>
        <rFont val="Arial Narrow"/>
        <family val="2"/>
      </rPr>
      <t xml:space="preserve">revela la liquidación de salario escolar 2016 realizada en enero de 2017, y además la estimación del salario escolar del 2017, que se hará efectiva en enero 2018. </t>
    </r>
  </si>
  <si>
    <t>Indique claramente la metodología utilizada para cada importe registrado en la cuenta de Capital, indicando el Capital Inicial, las Transferencias de Capital, con aumentos y disminuciones. La justificación para cada uno de los aportes debe revelar su fundamento jurídico.</t>
  </si>
  <si>
    <t>Denominación de la entidad o grupo económico:</t>
  </si>
  <si>
    <t>Estado de Situación y Evolución de Bienes</t>
  </si>
  <si>
    <t>Descripción(*)</t>
  </si>
  <si>
    <t>Movimientos en el ejercicio</t>
  </si>
  <si>
    <t>SALDOS AL CIERRE</t>
  </si>
  <si>
    <t>Depreciaciones / Agotamiento / Amortizaciones</t>
  </si>
  <si>
    <t>VALORES RESIDUALES AL CIERRE</t>
  </si>
  <si>
    <t>Valores de Origen</t>
  </si>
  <si>
    <t>Mejoras
Inversiones</t>
  </si>
  <si>
    <t>Deterioros</t>
  </si>
  <si>
    <t>TOTALES AL INICIO</t>
  </si>
  <si>
    <t>Altas</t>
  </si>
  <si>
    <t>Bajas</t>
  </si>
  <si>
    <t>Otros Movimientos</t>
  </si>
  <si>
    <t>TOTALES MOVIMIENTOS DEL EJERCICIO</t>
  </si>
  <si>
    <t>Del ejercicio</t>
  </si>
  <si>
    <t>Acumuladas al cierre</t>
  </si>
  <si>
    <t>BIENES NO CONCESIONADOS</t>
  </si>
  <si>
    <t xml:space="preserve">Propiedades, planta y equipos explotados </t>
  </si>
  <si>
    <t xml:space="preserve"> Tierras y terrenos</t>
  </si>
  <si>
    <t xml:space="preserve"> Edificios</t>
  </si>
  <si>
    <t xml:space="preserve"> Maquinaria y equipos para la  producción</t>
  </si>
  <si>
    <t xml:space="preserve"> Equipos de transporte, tracción y elevación</t>
  </si>
  <si>
    <t xml:space="preserve"> Equipos de comunicación</t>
  </si>
  <si>
    <t xml:space="preserve"> Equipos y mobiliario de oficina</t>
  </si>
  <si>
    <t xml:space="preserve"> Equipos para computación</t>
  </si>
  <si>
    <t xml:space="preserve"> Equipos sanitario, de laboratorio e investigación</t>
  </si>
  <si>
    <t xml:space="preserve"> Equipos y mobiliario educacional, deportivo y recreativo</t>
  </si>
  <si>
    <t xml:space="preserve"> Equipos de seguridad, orden, vigilancia y control público</t>
  </si>
  <si>
    <t xml:space="preserve"> Maquinarias, equipos y mobiliarios diversos</t>
  </si>
  <si>
    <t>Activos biológicos</t>
  </si>
  <si>
    <t xml:space="preserve"> Plantas y árboles</t>
  </si>
  <si>
    <t xml:space="preserve"> Semovientes</t>
  </si>
  <si>
    <r>
      <t xml:space="preserve"> </t>
    </r>
    <r>
      <rPr>
        <sz val="8"/>
        <rFont val="Arial"/>
        <family val="2"/>
      </rPr>
      <t>Vias de comunicación terrestre</t>
    </r>
  </si>
  <si>
    <t xml:space="preserve"> Obras marítimas y fluviales</t>
  </si>
  <si>
    <t xml:space="preserve"> Centrales y redes de comunicación y energía</t>
  </si>
  <si>
    <t xml:space="preserve"> Otros bienes de infraestructura y de beneficio y uso público en servicio</t>
  </si>
  <si>
    <t xml:space="preserve"> Inmuebles históricos y culturales</t>
  </si>
  <si>
    <t xml:space="preserve"> Piezas y obras históricas y de colección</t>
  </si>
  <si>
    <t xml:space="preserve"> Otros bienes históricos y culturales</t>
  </si>
  <si>
    <t xml:space="preserve"> Recursos naturales no renovables</t>
  </si>
  <si>
    <t xml:space="preserve"> Recursos naturales renovables</t>
  </si>
  <si>
    <t>Bienes intangibles</t>
  </si>
  <si>
    <t>Patentes y marcas registradas</t>
  </si>
  <si>
    <t>Derechos de autor</t>
  </si>
  <si>
    <t>Otros bienes intangibles</t>
  </si>
  <si>
    <t>Propiedades, planta y equipo</t>
  </si>
  <si>
    <t>Bienes de infraestructura y de beneficio y uso público</t>
  </si>
  <si>
    <t>Bienes culturales</t>
  </si>
  <si>
    <t>SUBTOTALES BIENES NO CONCESIONADOS</t>
  </si>
  <si>
    <t>BIENES CONCESIONADOS</t>
  </si>
  <si>
    <t>Propiedades, planta y equipos</t>
  </si>
  <si>
    <t>Recursos naturales</t>
  </si>
  <si>
    <t>SUBTOTALES BIENES CONCESIONADOS</t>
  </si>
  <si>
    <t>Totales</t>
  </si>
  <si>
    <t>....</t>
  </si>
  <si>
    <t>(....)</t>
  </si>
  <si>
    <t>.... (....)</t>
  </si>
  <si>
    <t>(*): Deberán separarse los activos generadores de efectivo de aquellos que no son.</t>
  </si>
  <si>
    <t>Revaluación Edificios</t>
  </si>
  <si>
    <t>Nota 86</t>
  </si>
  <si>
    <t>MACRO PROCESO FINANCIERO CONTABLE</t>
  </si>
  <si>
    <t>CONCILIACIÓN DEL GASTO CONTABLE CONTRA EL GASTO PRESUPUESTARIO</t>
  </si>
  <si>
    <t>SUB PROCESO  CONTABLE</t>
  </si>
  <si>
    <t>Gasto Contable</t>
  </si>
  <si>
    <t>Gasto Presupuestario</t>
  </si>
  <si>
    <t>Partida  Remuneraciones (0)</t>
  </si>
  <si>
    <t>1)</t>
  </si>
  <si>
    <t>Pasivo aguinaldo 2017</t>
  </si>
  <si>
    <t>2)</t>
  </si>
  <si>
    <t>Pasivo por cargas patronales</t>
  </si>
  <si>
    <t>3)</t>
  </si>
  <si>
    <t>Pasivo Salario Escolar 2017</t>
  </si>
  <si>
    <t>4)</t>
  </si>
  <si>
    <t>Liquidación de salario escolar registrado en 2016 y devengado presupuestariamente en el 2017</t>
  </si>
  <si>
    <t>5)</t>
  </si>
  <si>
    <t>Gasto de cargas patronales diciembre 2016, devengado presupuestariamente con 2017</t>
  </si>
  <si>
    <t>6)</t>
  </si>
  <si>
    <t>Cuentas  por pagar al FJPPJ</t>
  </si>
  <si>
    <t>7)</t>
  </si>
  <si>
    <t>Ajustes por redondeo</t>
  </si>
  <si>
    <t>Partida Servicios (1)</t>
  </si>
  <si>
    <t>8)</t>
  </si>
  <si>
    <t>Gasto por pólizas de seguros del periodo</t>
  </si>
  <si>
    <t>9)</t>
  </si>
  <si>
    <t>10)</t>
  </si>
  <si>
    <t>Actas sin factura (entradas de mercadería)</t>
  </si>
  <si>
    <t>11)</t>
  </si>
  <si>
    <t>Reclasificación de bienes de otras partidas al gasto</t>
  </si>
  <si>
    <t>12)</t>
  </si>
  <si>
    <t>Reclasificación de la 10405 a la cuenta de intangible</t>
  </si>
  <si>
    <t>13)</t>
  </si>
  <si>
    <t>14)</t>
  </si>
  <si>
    <t>Ajuste por recalculo</t>
  </si>
  <si>
    <t>15)</t>
  </si>
  <si>
    <t xml:space="preserve">Polizas </t>
  </si>
  <si>
    <t>Partida Materiales y Suministros (2)</t>
  </si>
  <si>
    <t>16)</t>
  </si>
  <si>
    <t>Gasto por consumo de suministros</t>
  </si>
  <si>
    <t>17)</t>
  </si>
  <si>
    <t>18)</t>
  </si>
  <si>
    <t>19)</t>
  </si>
  <si>
    <t>Inventario de materiales y suministros</t>
  </si>
  <si>
    <t>20)</t>
  </si>
  <si>
    <t>Ajustes de actas</t>
  </si>
  <si>
    <t>Partida  Bienes Duraderos (5)</t>
  </si>
  <si>
    <t>21)</t>
  </si>
  <si>
    <t>Total de la partida 5</t>
  </si>
  <si>
    <t>Partida Transferencias Corrientes (6)</t>
  </si>
  <si>
    <t>22)</t>
  </si>
  <si>
    <t>23)</t>
  </si>
  <si>
    <t>24)</t>
  </si>
  <si>
    <t>Partida  Transferencias de Capital (Fideicomiso) (7)</t>
  </si>
  <si>
    <t>25)</t>
  </si>
  <si>
    <t>Total de la partida 7</t>
  </si>
  <si>
    <t>Gastos no presupuestarios</t>
  </si>
  <si>
    <t>26)</t>
  </si>
  <si>
    <t>Depreciación  y amortización de activos</t>
  </si>
  <si>
    <t>27)</t>
  </si>
  <si>
    <t>Resultados negativos por tendencia y por exposición a la inflación</t>
  </si>
  <si>
    <t>Total</t>
  </si>
  <si>
    <t xml:space="preserve">Son todos aquellos recursos que tienen su origen por lo establecido en la Ley No. 9411, Ley de Presupuesto Ordinario y Extraordinario de la República para el Ejercicio Económico del 2017, para el periodo comprendido del 1 de enero al 31 de diciembre 2017, cuyo propósito es financiar las operaciones normales de la Institución. Los Ingresos Fijos se utilizan para el pago de planillas de salarios, los Ingresos Variables para el pago de proveedores, aportes, prestaciones legales. </t>
  </si>
  <si>
    <r>
      <t>Son todos aquellos recursos que tienen su origen por lo establecido en la Ley No. 9411, Ley de Presupuesto Ordinario y Extraordinario de la República para el Ejercicio Económico del 2017</t>
    </r>
    <r>
      <rPr>
        <b/>
        <sz val="12"/>
        <color theme="1"/>
        <rFont val="Arial Narrow"/>
        <family val="2"/>
      </rPr>
      <t xml:space="preserve">, </t>
    </r>
    <r>
      <rPr>
        <sz val="12"/>
        <color theme="1"/>
        <rFont val="Arial Narrow"/>
        <family val="2"/>
      </rPr>
      <t>para el periodo comprendido del 1 de enero al 31 de diciembre 2017, cuyo propósito es financiar las operaciones normales de la Institución. Los  Ingresos por Transferencia de Capital son para la adquisición de bienes duraderos.</t>
    </r>
  </si>
  <si>
    <t>Corresponde a las remuneraciones a empleados por los servicios prestados al Poder Judicial, así como las cargas patronales derivadas del pago de esos servicios.</t>
  </si>
  <si>
    <t>REVELACION ACLARATORIA: Los arrendamientos detallados son los de Equipo de Cómputo, lo correspondiente de alquileres de edificios no se detalla por el volumen de información, lo cual fue consultado con la Contabilidad Nacional e indicaron que en caso de requerirlo lo solicitarían.</t>
  </si>
  <si>
    <t>Erogaciones destinadas a la adquisición de bienes, que poseen una vida útil superior a un año, están sujetos a inventario como activo fijo, son objeto de depreciación, a excepción de los terrenos, intangibles y otros activos de valor.  Incluye la adquisición de maquinaria y equipo utilizados en la producción de otros bienes y servicios. Además de erogaciones destinadas a la adquisición de documentos o títulos emitidos legítimamente, por los cuales se exterioriza el derecho sobre un determinado crédito o valor adeudado por terceros, tales como bonos, títulos de la deuda pública, certificados de inversión, certificados de depósito, participaciones patrimoniales.</t>
  </si>
  <si>
    <t>2.1.1.03.01.01.3.</t>
  </si>
  <si>
    <t>Subsidios a personas a pagar c/p</t>
  </si>
  <si>
    <t>2.1.1.03.01.01.3.00000.</t>
  </si>
  <si>
    <r>
      <t xml:space="preserve">(3) La cuenta por cobrar de </t>
    </r>
    <r>
      <rPr>
        <b/>
        <sz val="11"/>
        <color rgb="FF000000"/>
        <rFont val="Arial Narrow"/>
        <family val="2"/>
      </rPr>
      <t>aguinaldo</t>
    </r>
    <r>
      <rPr>
        <sz val="11"/>
        <color rgb="FF000000"/>
        <rFont val="Arial Narrow"/>
        <family val="2"/>
      </rPr>
      <t xml:space="preserve"> incluye la estimación del aguinaldo de noviembre a diciembre de 2016, y a abril de 2017 la cual se hará efectiva con el presupuesto 2018.</t>
    </r>
  </si>
  <si>
    <t>GRAN TOTAL</t>
  </si>
  <si>
    <t>ANEXO A</t>
  </si>
  <si>
    <t>Pedidos al exterior pendientes de cancelar</t>
  </si>
  <si>
    <t>Reclasificación de la cuenta de Gasto a la cuenta de activo</t>
  </si>
  <si>
    <t>Ajustes pendientes de efectuar en el sistema SIGA PJ Script</t>
  </si>
  <si>
    <t xml:space="preserve">Devolución de la retención del 5% </t>
  </si>
  <si>
    <t>Desaprobación de Facturas</t>
  </si>
  <si>
    <t>Diferencia en planilla de alquileres pendiente de ajustar</t>
  </si>
  <si>
    <t>Reclasificación del gasto al activo según CAF</t>
  </si>
  <si>
    <t>28)</t>
  </si>
  <si>
    <t>29)</t>
  </si>
  <si>
    <t>30)</t>
  </si>
  <si>
    <t>31)</t>
  </si>
  <si>
    <t>32)</t>
  </si>
  <si>
    <t>33)</t>
  </si>
  <si>
    <t>34)</t>
  </si>
  <si>
    <t>35)</t>
  </si>
  <si>
    <t>36)</t>
  </si>
  <si>
    <t xml:space="preserve">Gasto  incobrable sumas giradas más </t>
  </si>
  <si>
    <t xml:space="preserve">          MBA. Miguel Ovares Chavarría</t>
  </si>
  <si>
    <t>Terrenos</t>
  </si>
  <si>
    <t>Valores de Origen Edificios</t>
  </si>
  <si>
    <t>Mejoras Edificios</t>
  </si>
  <si>
    <t>Terrenos con edificaciones</t>
  </si>
  <si>
    <t>Depreciación acumulada edificios</t>
  </si>
  <si>
    <t xml:space="preserve">Maquinaria y equipo </t>
  </si>
  <si>
    <t>Depreciación maquinaria y equipo</t>
  </si>
  <si>
    <t>Resumen de 1.2.5.01. por Concepto:</t>
  </si>
  <si>
    <t>Total 1.2.5.01.</t>
  </si>
  <si>
    <t xml:space="preserve">Obras en proceso: Corresponde al registro de las obras en proceso de edificios propios y de nuevas obras, cuyo saldo final debe ser capitalizado en la cuenta de Edificios una vez finalizada la obra. </t>
  </si>
  <si>
    <t xml:space="preserve">Sistemas y programas en Desarrollo: De conformidad con la clasificación que brinda la Contabilidad Nacional del Ministerio de Hacienda en su nuevo plan de cuentas, el desarrollo de sistemas se debe mantener en este apartado, hasta que concluya su desarrollo. </t>
  </si>
  <si>
    <t>1.2.5.03 Semovientes: Corresponde a los caninos con que cuenta la Institución, dentro de este rubro se encuentra contemplada la depreciación de dichos canes.</t>
  </si>
  <si>
    <t xml:space="preserve">1.2.5.04. Bienes de infraestructura y de beneficio y uso público en servicio:Corresponde a construcciones, mejoras, adiciones de obras, obras de arte no descritas anteriormente destinadas al fomento de la cultura, obras de embellecimiento y ornato, como monumentos y estatuas entre otros. Se excluyen los edificios que forman parte integral de las construcciones. </t>
  </si>
  <si>
    <t>1.2.5.05 Bienes Históricos y culturales: Corresponden a la adquisición de obras producto de la creación artística, como lo son las pinturas, esculturas y retratos .</t>
  </si>
  <si>
    <t>1.2.5.08. Software y Programas: Corresponden a la adquisición de licencias, programas informáticos y su respectiva amortización.</t>
  </si>
  <si>
    <t xml:space="preserve">1.2.5.99. Bienes no consecionados en proceso de producción: </t>
  </si>
  <si>
    <r>
      <t xml:space="preserve">Con oficio N° 005-SC-2017 del 10 de enero de 2017, se consultó a la Dirección Jurídica sobre la existencia de posibles amenazas de litigios, litigios pendientes, demandas, avalúos, recursos de amparo u otros asuntos legales en donde figure como demandado o demandante el Poder Judicial. De lo cual con oficio N° DJ-913-2017 del 26 de abril de 2017 la Dirección Jurídica indica: </t>
    </r>
    <r>
      <rPr>
        <i/>
        <sz val="12"/>
        <color theme="1"/>
        <rFont val="Times New Roman"/>
        <family val="1"/>
      </rPr>
      <t>"[...] hago de su estimable conocimiento que no tenemos conocimiento mediante notificación formal de los Tribunales de Justicia que contra el Poder Judicial, haya litigios pendientes u otros asuntos legales a la fecha de hoy".</t>
    </r>
  </si>
  <si>
    <t>Aguinaldo por pagar</t>
  </si>
  <si>
    <t>Salario Escolar por pagar</t>
  </si>
  <si>
    <t>Cargas patronales</t>
  </si>
  <si>
    <t>Cargas patronales inspección</t>
  </si>
  <si>
    <t>Cuentas por pagar (periodo anterior)</t>
  </si>
  <si>
    <t>Deducción Inpuesto de renta 2%</t>
  </si>
  <si>
    <t>TOTAL DEUDAS SOCIALES Y FISCALES A CORTO PLAZO</t>
  </si>
  <si>
    <t>2.1.1.02. Deudas sociales y fiscales a corto plazo:</t>
  </si>
  <si>
    <t>2.1.1.01 Deudas comerciales a corto plazo:</t>
  </si>
  <si>
    <t>2.1.1.03. Transferencias a pagar a corto plazo:</t>
  </si>
  <si>
    <t>2.1.1.99. Otras deudas a corto plazo:</t>
  </si>
  <si>
    <t>Otras cuentas por pagar</t>
  </si>
  <si>
    <t>Convenio Ministerio de Hacienda – Poder Judicial</t>
  </si>
  <si>
    <t>Dineros pendientes de recibir</t>
  </si>
  <si>
    <t>Gastos Confidenciales</t>
  </si>
  <si>
    <t>Sumas giradas de más en cobro de Gestión Humana</t>
  </si>
  <si>
    <t>Sumas por recuperar incapacidades</t>
  </si>
  <si>
    <t>Pasivos transitorios Imprenta</t>
  </si>
  <si>
    <t>TOTAL OTRAS CUENTAS POR PAGAR</t>
  </si>
  <si>
    <t xml:space="preserve">En relación con la directriz CN-01-2005 amortización del Servicio de Deuda Pública, a la fecha de este informe, la Institución no ha adquirido obligaciones formales a fin de financiar la adquisición de bienes y servicios para la ejecución de sus Programas. Lo anterior de conformidad con la información remitida por el Proceso Presupuestario, mediante las liquidaciones presupuestarias, donde se reflejan las partidas presupuestarias que han sido utilizadas mensualmente. </t>
  </si>
  <si>
    <t>4. Servicio de Deuda Pública</t>
  </si>
  <si>
    <t>5. Cuenta corriente 183581-5 Poder Judicial, Defensa Pública</t>
  </si>
  <si>
    <t>6. Detalle de cuentas administrativas que mantiene el Poder Judicial</t>
  </si>
  <si>
    <t>7. Exención del pago de impuesto sobre las Ventas</t>
  </si>
  <si>
    <t>8. Vehículos Decomisados a la orden del Poder Judicial</t>
  </si>
  <si>
    <t xml:space="preserve">9. Bienes Decomisados (excepto vehículos decomisados) </t>
  </si>
  <si>
    <t>10. Exención del pago de cuotas patronales a Asignaciones Familiares:</t>
  </si>
  <si>
    <t>11. Bienes duraderos con valor nulo o insignificante en el Sistema de Control de Activos Fijos.</t>
  </si>
  <si>
    <r>
      <t>Nosotros, Lic. Luis Guillermo Vásquez Ureña, cédula 1-0604-0082, Licda. María Antonieta Herrera Charraun, cédula 01-0886-0825, y</t>
    </r>
    <r>
      <rPr>
        <b/>
        <sz val="12"/>
        <rFont val="Times New Roman"/>
        <family val="1"/>
      </rPr>
      <t xml:space="preserve"> </t>
    </r>
    <r>
      <rPr>
        <sz val="12"/>
        <rFont val="Times New Roman"/>
        <family val="1"/>
      </rPr>
      <t>MBA. Miguel Ovares Chavarría 01-1006-0605;  en  condición de encargados y custodios de la información contable de esta institución, damos fe d de que la preparación y presentación de los estados financieros se realizó bajo los lineamientos, políticas y reglamentos establecidos por el ente regulador.</t>
    </r>
  </si>
  <si>
    <t>Saldos al Inicio  (Diciembre 2016)</t>
  </si>
  <si>
    <t>Acumuladas al inicio (Diciembre 2016)</t>
  </si>
  <si>
    <t>Nota N° 84</t>
  </si>
  <si>
    <r>
      <t>Con acuerdo del Consejo Superior sesión Nº 111-16  celebrada el 13 de diciembre del 2016, artículo</t>
    </r>
    <r>
      <rPr>
        <sz val="12"/>
        <color rgb="FF000000"/>
        <rFont val="Times New Roman"/>
        <family val="1"/>
      </rPr>
      <t xml:space="preserve"> XXX, se establece el monto del Fondo de BN Flota en ¢200.000.000.00.</t>
    </r>
    <r>
      <rPr>
        <b/>
        <sz val="12"/>
        <color rgb="FFFF0000"/>
        <rFont val="Times New Roman"/>
        <family val="1"/>
      </rPr>
      <t xml:space="preserve"> </t>
    </r>
  </si>
  <si>
    <t>Carlos Chinchilla Sandí</t>
  </si>
  <si>
    <t>El rubro indicado corresponde al registro de otros ingresos que no se encuentran considerados en las cuentas anteriores, como lo son los intereses netos ganados de inversiones del Fondo de Emergencia, otros ingresos por inventario de materiales y suministros, entre otros</t>
  </si>
  <si>
    <t>5.1.2.03.02.</t>
  </si>
  <si>
    <t>Publicidad y propaganda</t>
  </si>
  <si>
    <t>5.1.2.03.02.00.</t>
  </si>
  <si>
    <t>5.1.2.03.02.00.0.</t>
  </si>
  <si>
    <t>5.1.2.03.02.00.0.00000.</t>
  </si>
  <si>
    <t>Este fondo obedece a los pagos de carácter menor o de urgencia, para el buen funcionamiento en las labores propias de los servidores judiciales. También se utiliza para el pago de viáticos, entre otros. El saldo actual es ¢210.000.000,00. Dicho saldo, se mantiene sin variaciones al cierre de mes, según correo electrónico del Subproceso de Egresos de fecha 23 de junio de 2017.</t>
  </si>
  <si>
    <t>El detalle se muestra en la hoja " Estado Evolución de Bienes"</t>
  </si>
  <si>
    <t>Salarios de programas en desarrollo</t>
  </si>
  <si>
    <t>Gasto de cargas patronales periodos anteriores, devengado presupuestariamente con 2017</t>
  </si>
  <si>
    <t>Ajuste por recálculo pendiente de realizar por arreglo de reporte por DTI</t>
  </si>
  <si>
    <t>Desaprobaciones de facturas</t>
  </si>
  <si>
    <t>37)</t>
  </si>
  <si>
    <t>38)</t>
  </si>
  <si>
    <t>39)</t>
  </si>
  <si>
    <t>40)</t>
  </si>
  <si>
    <t>Ajuste por redodndeo de excel</t>
  </si>
  <si>
    <t xml:space="preserve">                                                                                                                 MBA. Miguel Ovares Chavarría</t>
  </si>
  <si>
    <t>Transferencias de capital del sector ext</t>
  </si>
  <si>
    <t>4.6.2.03.02.</t>
  </si>
  <si>
    <t>Transf capital de Gobiernos Extranjeros</t>
  </si>
  <si>
    <t>4.6.2.03.02.01.</t>
  </si>
  <si>
    <t>4.6.2.03.02.01.0.</t>
  </si>
  <si>
    <t>4.6.2.03.02.01.0.00000.</t>
  </si>
  <si>
    <t>30 DE JUNIO 2017</t>
  </si>
  <si>
    <t>Al 30 de Junio de 2017</t>
  </si>
  <si>
    <t>DEL 01 DE JUNIO AL 30 DE JUNIO DE 2017</t>
  </si>
  <si>
    <t>Saldos al 30 de Junio 2016</t>
  </si>
  <si>
    <t>AL 30 DE JUNIO DE 2017</t>
  </si>
  <si>
    <t>Periodo: 06</t>
  </si>
  <si>
    <t>Corresponde a la incorporación inicial del Fideicomiso Inmobiliario Poder Judicial (Modificación Externa N° 6-2016 y N° 7-2016) por un monto de ¢2,000,594,583.00, los recursos se encuentran depositados en el Ministerio de Hacienda a la cuenta corriente N° 73999999999940171 creada para dicho Fideicomiso para gastos de Capital, en acuerdo de Corte Plena en sesión 043 del 30 de noviembre de 2015 Art.XXV, y  la  Adenda N° 3 al contrato de Fideicomiso de setiembre 2016. Además mediante oficio N° 392-DE-2017 del mes de enero 2017, la Dirección Ejecutiva solicita el traslado de ¢ 17,331,353,673.00, la cual se ejecuto mediante factura de gobierno No.301-000421-2017, 301-000422-2017, 301-000423-2017,y 301-000434-2017, a la cuenta corriente citada del Fideicomiso para atender la construcción del edificio que albergara lo correspondiente a  la reforma laboral y civil y "Delincuencia Organizada". En el mes de mayo de 2017 mediante asiento N° 43, se realiza el rebajo al fideicomiso por un monto de ¢194,249,942.13 correspondiente a rebajos por cargos diferidos, correspondientes a pagos de honorarios, retenciones de dietas y dietas del comité de vigilancia del Fideicomiso. Posteriormente en junio de 2017 con asiento N° 42, se registra una disminución en la cuenta por un monto de ¢ 15,547,103.50 por los mismos conceptos.</t>
  </si>
  <si>
    <t>Además de los ingresos del Ministerio de Hacienda, en este rubro se registra lo correspondiente a donaciones por un monto de ¢ 138,075,083.00.</t>
  </si>
  <si>
    <t>Corresponde al gasto contable y el gasto presepuestario correspondeinte a Junio 2017.</t>
  </si>
  <si>
    <t>Adicionalmente, se presenta en el siguiente detalle un resumen con los datos más relevantes de las garantías que se custodian en el Macroproceso Financiero Contable al 30 de junio 2017, según la información aportada por el Área de Gestión y Desarrollo de la Calidad del Departamento Financiero Contable en correo electrónico del remitido mediante correo del 04 de julio de 2017:</t>
  </si>
  <si>
    <t>El saldo de la cuenta según el estado de cuenta bancario al 30 de junio de 2017, es de ¢32,144,269.01.</t>
  </si>
  <si>
    <t xml:space="preserve">Una vez analizada la información remitida por las Administraciones Regionales y por el Macroproceso Financiero Contable, se concluye que se deben revelar sus saldos en las notas de los Estados Financieros a partir de marzo 2012, según detalle adjunto que contiene los saldos al 30 de junio 2017: </t>
  </si>
  <si>
    <t>Corresponde a los depósitos de garantía con las diferentes Entidades Públicas, por derechos telefónicos, agua, alquiler de locales y garantía ambiental por un total de ¢ 48,792,793,67, y de las Entidades Privadas por un monto de ¢ 63,192,967.01.</t>
  </si>
  <si>
    <t>AL 30 de junio 2017</t>
  </si>
  <si>
    <t>Total del gasto al 30 de junio 2017</t>
  </si>
  <si>
    <t>Gasto de cargas patronales de 2016, devengado presupuestariamente con 2017</t>
  </si>
  <si>
    <t>1.3</t>
  </si>
  <si>
    <r>
      <t>(1) La obligación por</t>
    </r>
    <r>
      <rPr>
        <b/>
        <sz val="11"/>
        <color rgb="FF000000"/>
        <rFont val="Arial Narrow"/>
        <family val="2"/>
      </rPr>
      <t xml:space="preserve"> cobrar al Ministerio de Hacienda del período actual</t>
    </r>
    <r>
      <rPr>
        <sz val="11"/>
        <color rgb="FF000000"/>
        <rFont val="Arial Narrow"/>
        <family val="2"/>
      </rPr>
      <t>, se compone de actas, facturas devengadas con el presupuesto 2017 por concepto de bienes y servicios.</t>
    </r>
  </si>
  <si>
    <t>Licda. Yesenia Flores Chacón</t>
  </si>
  <si>
    <t xml:space="preserve">                                                            Lic. Luis Guillermo Vásquez Ureña</t>
  </si>
  <si>
    <t>Jefa a.í. Subproceso de Contabilidad</t>
  </si>
  <si>
    <t xml:space="preserve">                                                         Jefe a.í. Proceso Presupuestario Contable</t>
  </si>
  <si>
    <t>Una vez suministrada la información por parte de la Unidad Gestión y Desarrollo de la Calidad de este Macroproceso, se revela lo siguiente lo cual corresponde a junio 2017, remitido mediante correo del 12 de julio de 2017:</t>
  </si>
  <si>
    <t xml:space="preserve">Jefa a.í.  Subproceso de Contabilidad </t>
  </si>
  <si>
    <t>Jefe a.í. Subproceso Presupuestario-Contable</t>
  </si>
  <si>
    <t xml:space="preserve">          MBA. Ana Eugenia Romero Jenkins</t>
  </si>
  <si>
    <t xml:space="preserve">       Directora Ejecutiva</t>
  </si>
  <si>
    <t xml:space="preserve">Colones </t>
  </si>
  <si>
    <t>En miles de colones</t>
  </si>
  <si>
    <t xml:space="preserve">                  En miles de colones</t>
  </si>
  <si>
    <t xml:space="preserve">       En miles de colones</t>
  </si>
  <si>
    <t xml:space="preserve">              En miles de colones</t>
  </si>
  <si>
    <t>En virtud de lo anterior, se muestra la información de las garantías depositadas del mes de junio 2017.</t>
  </si>
  <si>
    <t>(En miles de colones)</t>
  </si>
  <si>
    <t>En miles de Colones</t>
  </si>
</sst>
</file>

<file path=xl/styles.xml><?xml version="1.0" encoding="utf-8"?>
<styleSheet xmlns="http://schemas.openxmlformats.org/spreadsheetml/2006/main">
  <numFmts count="13">
    <numFmt numFmtId="7" formatCode="&quot;₡&quot;#,##0.00;&quot;₡&quot;\-#,##0.00"/>
    <numFmt numFmtId="41" formatCode="_ * #,##0_ ;_ * \-#,##0_ ;_ * &quot;-&quot;_ ;_ @_ "/>
    <numFmt numFmtId="43" formatCode="_ * #,##0.00_ ;_ * \-#,##0.00_ ;_ * &quot;-&quot;??_ ;_ @_ "/>
    <numFmt numFmtId="164" formatCode="_-* #,##0_-;\-* #,##0_-;_-* &quot;-&quot;_-;_-@_-"/>
    <numFmt numFmtId="165" formatCode="_-* #,##0.00\ _€_-;\-* #,##0.00\ _€_-;_-* &quot;-&quot;??\ _€_-;_-@_-"/>
    <numFmt numFmtId="166" formatCode="#,##0.0"/>
    <numFmt numFmtId="167" formatCode="00"/>
    <numFmt numFmtId="168" formatCode="#,##0.00_ ;\-#,##0.00\ "/>
    <numFmt numFmtId="169" formatCode="\6\4"/>
    <numFmt numFmtId="171" formatCode="#,##0.00\ ;[Red]\(#,##0.00\)"/>
    <numFmt numFmtId="172" formatCode="_-* #,##0.00\ _p_t_a_-;\-* #,##0.00\ _p_t_a_-;_-* &quot;-&quot;??\ _p_t_a_-;_-@_-"/>
    <numFmt numFmtId="173" formatCode="&quot;₡&quot;#,##0.00"/>
    <numFmt numFmtId="174" formatCode="[$₡-140A]#,##0.00"/>
  </numFmts>
  <fonts count="126">
    <font>
      <sz val="11"/>
      <color theme="1"/>
      <name val="Calibri"/>
      <family val="2"/>
      <scheme val="minor"/>
    </font>
    <font>
      <sz val="11"/>
      <color theme="1"/>
      <name val="Calibri"/>
      <family val="2"/>
      <scheme val="minor"/>
    </font>
    <font>
      <b/>
      <sz val="11"/>
      <color rgb="FFA6A6A6"/>
      <name val="Arial Narrow"/>
      <family val="2"/>
    </font>
    <font>
      <b/>
      <sz val="14"/>
      <color rgb="FF000000"/>
      <name val="Arial Narrow"/>
      <family val="2"/>
    </font>
    <font>
      <b/>
      <sz val="18"/>
      <color rgb="FF000000"/>
      <name val="Arial Narrow"/>
      <family val="2"/>
    </font>
    <font>
      <b/>
      <sz val="11"/>
      <color theme="1"/>
      <name val="Arial Narrow"/>
      <family val="2"/>
    </font>
    <font>
      <b/>
      <sz val="12"/>
      <color theme="1"/>
      <name val="Arial Narrow"/>
      <family val="2"/>
    </font>
    <font>
      <b/>
      <sz val="14"/>
      <color theme="1"/>
      <name val="Arial Narrow"/>
      <family val="2"/>
    </font>
    <font>
      <sz val="12"/>
      <color rgb="FF000000"/>
      <name val="Arial Narrow"/>
      <family val="2"/>
    </font>
    <font>
      <b/>
      <sz val="16"/>
      <color rgb="FF365F91"/>
      <name val="Arial Narrow"/>
      <family val="2"/>
    </font>
    <font>
      <b/>
      <sz val="16"/>
      <color theme="1"/>
      <name val="Arial Narrow"/>
      <family val="2"/>
    </font>
    <font>
      <b/>
      <u/>
      <sz val="14"/>
      <color theme="1"/>
      <name val="Arial Narrow"/>
      <family val="2"/>
    </font>
    <font>
      <sz val="11"/>
      <color rgb="FF000000"/>
      <name val="Arial Narrow"/>
      <family val="2"/>
    </font>
    <font>
      <b/>
      <sz val="11"/>
      <color rgb="FF000000"/>
      <name val="Arial Narrow"/>
      <family val="2"/>
    </font>
    <font>
      <b/>
      <sz val="11"/>
      <color rgb="FFFFFFFF"/>
      <name val="Arial Narrow"/>
      <family val="2"/>
    </font>
    <font>
      <sz val="12"/>
      <color rgb="FFFFFFFF"/>
      <name val="Arial Narrow"/>
      <family val="2"/>
    </font>
    <font>
      <b/>
      <sz val="12"/>
      <color rgb="FF000000"/>
      <name val="Arial Narrow"/>
      <family val="2"/>
    </font>
    <font>
      <sz val="12"/>
      <color theme="1"/>
      <name val="Arial Narrow"/>
      <family val="2"/>
    </font>
    <font>
      <sz val="12"/>
      <color theme="1"/>
      <name val="Times New Roman"/>
      <family val="1"/>
    </font>
    <font>
      <b/>
      <sz val="12"/>
      <color rgb="FFFFFFFF"/>
      <name val="Arial Narrow"/>
      <family val="2"/>
    </font>
    <font>
      <b/>
      <sz val="14"/>
      <color rgb="FF365F91"/>
      <name val="Arial Narrow"/>
      <family val="2"/>
    </font>
    <font>
      <b/>
      <sz val="10"/>
      <color rgb="FFFFFFFF"/>
      <name val="Arial Narrow"/>
      <family val="2"/>
    </font>
    <font>
      <sz val="10"/>
      <color rgb="FF000000"/>
      <name val="Arial Narrow"/>
      <family val="2"/>
    </font>
    <font>
      <b/>
      <u/>
      <sz val="11"/>
      <color rgb="FFFFFFFF"/>
      <name val="Arial Narrow"/>
      <family val="2"/>
    </font>
    <font>
      <sz val="11"/>
      <color theme="1"/>
      <name val="Arial Narrow"/>
      <family val="2"/>
    </font>
    <font>
      <b/>
      <u/>
      <sz val="12"/>
      <color theme="1"/>
      <name val="Arial Narrow"/>
      <family val="2"/>
    </font>
    <font>
      <sz val="12"/>
      <color rgb="FFFF0000"/>
      <name val="Arial Narrow"/>
      <family val="2"/>
    </font>
    <font>
      <b/>
      <u/>
      <sz val="11"/>
      <color rgb="FF000000"/>
      <name val="Arial Narrow"/>
      <family val="2"/>
    </font>
    <font>
      <b/>
      <sz val="9"/>
      <color rgb="FF000000"/>
      <name val="Arial Narrow"/>
      <family val="2"/>
    </font>
    <font>
      <b/>
      <u/>
      <sz val="9"/>
      <color rgb="FF000000"/>
      <name val="Arial Narrow"/>
      <family val="2"/>
    </font>
    <font>
      <sz val="9"/>
      <color rgb="FF000000"/>
      <name val="Arial Narrow"/>
      <family val="2"/>
    </font>
    <font>
      <b/>
      <sz val="9"/>
      <color rgb="FFFFFFFF"/>
      <name val="Arial Narrow"/>
      <family val="2"/>
    </font>
    <font>
      <b/>
      <sz val="9"/>
      <color theme="1"/>
      <name val="Arial Narrow"/>
      <family val="2"/>
    </font>
    <font>
      <sz val="9"/>
      <color theme="1"/>
      <name val="Arial Narrow"/>
      <family val="2"/>
    </font>
    <font>
      <sz val="9"/>
      <color rgb="FFFFFFFF"/>
      <name val="Arial Narrow"/>
      <family val="2"/>
    </font>
    <font>
      <b/>
      <sz val="10"/>
      <color theme="1"/>
      <name val="Arial Narrow"/>
      <family val="2"/>
    </font>
    <font>
      <sz val="10"/>
      <color theme="1"/>
      <name val="Arial Narrow"/>
      <family val="2"/>
    </font>
    <font>
      <b/>
      <sz val="10"/>
      <color rgb="FF000000"/>
      <name val="Arial Narrow"/>
      <family val="2"/>
    </font>
    <font>
      <b/>
      <sz val="11"/>
      <color rgb="FFFF0000"/>
      <name val="Arial Narrow"/>
      <family val="2"/>
    </font>
    <font>
      <sz val="12"/>
      <name val="Arial Narrow"/>
      <family val="2"/>
    </font>
    <font>
      <sz val="8"/>
      <color theme="1"/>
      <name val="Courier New"/>
      <family val="3"/>
    </font>
    <font>
      <b/>
      <sz val="8"/>
      <color theme="1"/>
      <name val="Courier New"/>
      <family val="3"/>
    </font>
    <font>
      <sz val="11"/>
      <color rgb="FFFF0000"/>
      <name val="Arial Narrow"/>
      <family val="2"/>
    </font>
    <font>
      <sz val="9"/>
      <color rgb="FFFF0000"/>
      <name val="Arial Narrow"/>
      <family val="2"/>
    </font>
    <font>
      <sz val="9"/>
      <name val="Arial Narrow"/>
      <family val="2"/>
    </font>
    <font>
      <sz val="10"/>
      <name val="Arial"/>
      <family val="2"/>
    </font>
    <font>
      <b/>
      <sz val="14"/>
      <name val="Arial"/>
      <family val="2"/>
    </font>
    <font>
      <sz val="12"/>
      <color rgb="FF5F5E5E"/>
      <name val="Courier New"/>
      <family val="3"/>
    </font>
    <font>
      <b/>
      <i/>
      <sz val="11"/>
      <name val="Arial"/>
      <family val="2"/>
    </font>
    <font>
      <b/>
      <sz val="10"/>
      <name val="Arial"/>
      <family val="2"/>
    </font>
    <font>
      <u/>
      <sz val="10"/>
      <name val="Arial"/>
      <family val="2"/>
    </font>
    <font>
      <b/>
      <i/>
      <sz val="10"/>
      <name val="Arial"/>
      <family val="2"/>
    </font>
    <font>
      <sz val="11"/>
      <name val="Calibri"/>
      <family val="2"/>
      <scheme val="minor"/>
    </font>
    <font>
      <sz val="10"/>
      <name val="Times New Roman"/>
      <family val="1"/>
    </font>
    <font>
      <i/>
      <sz val="10"/>
      <name val="Times New Roman"/>
      <family val="1"/>
    </font>
    <font>
      <i/>
      <sz val="10"/>
      <name val="Arial"/>
      <family val="2"/>
    </font>
    <font>
      <b/>
      <sz val="11"/>
      <name val="Arial Narrow"/>
      <family val="2"/>
    </font>
    <font>
      <b/>
      <sz val="12"/>
      <name val="Arial Narrow"/>
      <family val="2"/>
    </font>
    <font>
      <b/>
      <sz val="9"/>
      <name val="Arial Narrow"/>
      <family val="2"/>
    </font>
    <font>
      <b/>
      <u/>
      <sz val="14"/>
      <name val="Arial"/>
      <family val="2"/>
    </font>
    <font>
      <sz val="9"/>
      <name val="Arial"/>
      <family val="2"/>
    </font>
    <font>
      <b/>
      <sz val="10"/>
      <color theme="0"/>
      <name val="Arial"/>
      <family val="2"/>
    </font>
    <font>
      <b/>
      <i/>
      <sz val="12"/>
      <color theme="0"/>
      <name val="Arial"/>
      <family val="2"/>
    </font>
    <font>
      <b/>
      <sz val="12"/>
      <color theme="0"/>
      <name val="Arial"/>
      <family val="2"/>
    </font>
    <font>
      <b/>
      <sz val="12"/>
      <name val="Arial"/>
      <family val="2"/>
    </font>
    <font>
      <b/>
      <sz val="11"/>
      <name val="Arial"/>
      <family val="2"/>
    </font>
    <font>
      <i/>
      <sz val="8"/>
      <name val="Arial"/>
      <family val="2"/>
    </font>
    <font>
      <sz val="8"/>
      <name val="Arial"/>
      <family val="2"/>
    </font>
    <font>
      <b/>
      <sz val="8"/>
      <name val="Arial"/>
      <family val="2"/>
    </font>
    <font>
      <sz val="12"/>
      <name val="Arial"/>
      <family val="2"/>
    </font>
    <font>
      <b/>
      <u/>
      <sz val="10"/>
      <name val="Arial"/>
      <family val="2"/>
    </font>
    <font>
      <b/>
      <u/>
      <sz val="8"/>
      <name val="Arial"/>
      <family val="2"/>
    </font>
    <font>
      <u/>
      <sz val="11"/>
      <color theme="10"/>
      <name val="Calibri"/>
      <family val="2"/>
      <scheme val="minor"/>
    </font>
    <font>
      <sz val="11"/>
      <name val="Arial Narrow"/>
      <family val="2"/>
    </font>
    <font>
      <b/>
      <sz val="14"/>
      <name val="Arial Narrow"/>
      <family val="2"/>
    </font>
    <font>
      <sz val="10"/>
      <name val="Arial Narrow"/>
      <family val="2"/>
    </font>
    <font>
      <b/>
      <sz val="7"/>
      <color theme="1"/>
      <name val="Arial Narrow"/>
      <family val="2"/>
    </font>
    <font>
      <b/>
      <sz val="14"/>
      <color rgb="FFFF0000"/>
      <name val="Arial Narrow"/>
      <family val="2"/>
    </font>
    <font>
      <b/>
      <i/>
      <sz val="11"/>
      <color rgb="FF4F81BD"/>
      <name val="Arial Narrow"/>
      <family val="2"/>
    </font>
    <font>
      <sz val="16"/>
      <color theme="1"/>
      <name val="Arial Narrow"/>
      <family val="2"/>
    </font>
    <font>
      <sz val="7"/>
      <color theme="1"/>
      <name val="Arial Narrow"/>
      <family val="2"/>
    </font>
    <font>
      <sz val="7"/>
      <color rgb="FF000000"/>
      <name val="Arial Narrow"/>
      <family val="2"/>
    </font>
    <font>
      <b/>
      <sz val="7"/>
      <name val="Arial Narrow"/>
      <family val="2"/>
    </font>
    <font>
      <b/>
      <sz val="8"/>
      <color rgb="FF000000"/>
      <name val="Arial Narrow"/>
      <family val="2"/>
    </font>
    <font>
      <b/>
      <u/>
      <sz val="8"/>
      <color rgb="FF000000"/>
      <name val="Arial Narrow"/>
      <family val="2"/>
    </font>
    <font>
      <sz val="8"/>
      <color rgb="FF000000"/>
      <name val="Arial Narrow"/>
      <family val="2"/>
    </font>
    <font>
      <b/>
      <sz val="7"/>
      <color rgb="FF000000"/>
      <name val="Arial Narrow"/>
      <family val="2"/>
    </font>
    <font>
      <sz val="8"/>
      <color theme="1"/>
      <name val="Arial Narrow"/>
      <family val="2"/>
    </font>
    <font>
      <b/>
      <u/>
      <sz val="12"/>
      <color theme="1"/>
      <name val="Times New Roman"/>
      <family val="1"/>
    </font>
    <font>
      <sz val="12"/>
      <color rgb="FF000000"/>
      <name val="Times New Roman"/>
      <family val="1"/>
    </font>
    <font>
      <strike/>
      <sz val="12"/>
      <color rgb="FFFF0000"/>
      <name val="Times New Roman"/>
      <family val="1"/>
    </font>
    <font>
      <u/>
      <sz val="11"/>
      <color rgb="FF000000"/>
      <name val="Arial Narrow"/>
      <family val="2"/>
    </font>
    <font>
      <u/>
      <sz val="12"/>
      <color theme="1"/>
      <name val="Arial Narrow"/>
      <family val="2"/>
    </font>
    <font>
      <sz val="20"/>
      <color rgb="FFFF0000"/>
      <name val="Arial Narrow"/>
      <family val="2"/>
    </font>
    <font>
      <u/>
      <sz val="11"/>
      <color theme="1"/>
      <name val="Arial Narrow"/>
      <family val="2"/>
    </font>
    <font>
      <i/>
      <sz val="11"/>
      <color rgb="FF000000"/>
      <name val="Arial Narrow"/>
      <family val="2"/>
    </font>
    <font>
      <sz val="11"/>
      <color theme="0"/>
      <name val="Arial Narrow"/>
      <family val="2"/>
    </font>
    <font>
      <sz val="8"/>
      <color theme="0"/>
      <name val="Arial Narrow"/>
      <family val="2"/>
    </font>
    <font>
      <sz val="8"/>
      <color theme="0"/>
      <name val="Courier New"/>
      <family val="3"/>
    </font>
    <font>
      <sz val="10"/>
      <color theme="0"/>
      <name val="Arial Narrow"/>
      <family val="2"/>
    </font>
    <font>
      <sz val="9"/>
      <color theme="0"/>
      <name val="Arial Narrow"/>
      <family val="2"/>
    </font>
    <font>
      <b/>
      <sz val="12"/>
      <color theme="1"/>
      <name val="Times New Roman"/>
      <family val="1"/>
    </font>
    <font>
      <b/>
      <sz val="11"/>
      <color theme="1"/>
      <name val="Times New Roman"/>
      <family val="1"/>
    </font>
    <font>
      <i/>
      <sz val="12"/>
      <color theme="1"/>
      <name val="Times New Roman"/>
      <family val="1"/>
    </font>
    <font>
      <b/>
      <i/>
      <sz val="12"/>
      <color theme="1"/>
      <name val="Times New Roman"/>
      <family val="1"/>
    </font>
    <font>
      <sz val="12"/>
      <name val="Times New Roman"/>
      <family val="1"/>
    </font>
    <font>
      <sz val="8"/>
      <color indexed="8"/>
      <name val="Courier New"/>
      <family val="3"/>
    </font>
    <font>
      <u/>
      <sz val="11"/>
      <color theme="0"/>
      <name val="Calibri"/>
      <family val="2"/>
      <scheme val="minor"/>
    </font>
    <font>
      <b/>
      <u/>
      <sz val="11"/>
      <color theme="0"/>
      <name val="Calibri"/>
      <family val="2"/>
      <scheme val="minor"/>
    </font>
    <font>
      <b/>
      <sz val="11"/>
      <color indexed="8"/>
      <name val="Calibri"/>
      <family val="2"/>
    </font>
    <font>
      <sz val="11"/>
      <name val="Calibri"/>
      <family val="2"/>
    </font>
    <font>
      <sz val="8"/>
      <name val="Lucida Sans Unicode"/>
      <family val="2"/>
    </font>
    <font>
      <b/>
      <i/>
      <sz val="9"/>
      <name val="Arial"/>
      <family val="2"/>
    </font>
    <font>
      <b/>
      <sz val="14"/>
      <color theme="0"/>
      <name val="Arial"/>
      <family val="2"/>
    </font>
    <font>
      <b/>
      <sz val="10"/>
      <name val="Times New Roman"/>
      <family val="1"/>
    </font>
    <font>
      <b/>
      <sz val="12"/>
      <color rgb="FFFF0000"/>
      <name val="Times New Roman"/>
      <family val="1"/>
    </font>
    <font>
      <sz val="11"/>
      <color theme="0"/>
      <name val="Calibri"/>
      <family val="2"/>
      <scheme val="minor"/>
    </font>
    <font>
      <b/>
      <sz val="12"/>
      <color theme="1"/>
      <name val="Courier New"/>
      <family val="3"/>
    </font>
    <font>
      <b/>
      <sz val="12"/>
      <color theme="1"/>
      <name val="Calibri"/>
      <family val="2"/>
      <scheme val="minor"/>
    </font>
    <font>
      <b/>
      <sz val="12"/>
      <color theme="0"/>
      <name val="Courier New"/>
      <family val="3"/>
    </font>
    <font>
      <b/>
      <sz val="12"/>
      <color theme="0"/>
      <name val="Calibri"/>
      <family val="2"/>
      <scheme val="minor"/>
    </font>
    <font>
      <b/>
      <sz val="14"/>
      <name val="Times New Roman"/>
      <family val="1"/>
    </font>
    <font>
      <b/>
      <sz val="12"/>
      <name val="Times New Roman"/>
      <family val="1"/>
    </font>
    <font>
      <sz val="14"/>
      <color rgb="FF000000"/>
      <name val="Arial Narrow"/>
      <family val="2"/>
    </font>
    <font>
      <u/>
      <sz val="11"/>
      <name val="Calibri"/>
      <family val="2"/>
      <scheme val="minor"/>
    </font>
    <font>
      <sz val="16"/>
      <name val="Arial Narrow"/>
      <family val="2"/>
    </font>
  </fonts>
  <fills count="22">
    <fill>
      <patternFill patternType="none"/>
    </fill>
    <fill>
      <patternFill patternType="gray125"/>
    </fill>
    <fill>
      <patternFill patternType="solid">
        <fgColor rgb="FF365F91"/>
        <bgColor indexed="64"/>
      </patternFill>
    </fill>
    <fill>
      <patternFill patternType="solid">
        <fgColor rgb="FF244062"/>
        <bgColor indexed="64"/>
      </patternFill>
    </fill>
    <fill>
      <patternFill patternType="solid">
        <fgColor rgb="FF4F81BD"/>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31"/>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0.249977111117893"/>
        <bgColor indexed="31"/>
      </patternFill>
    </fill>
    <fill>
      <patternFill patternType="solid">
        <fgColor rgb="FF00B0F0"/>
        <bgColor indexed="31"/>
      </patternFill>
    </fill>
    <fill>
      <patternFill patternType="solid">
        <fgColor theme="2" tint="-9.9978637043366805E-2"/>
        <bgColor indexed="31"/>
      </patternFill>
    </fill>
    <fill>
      <patternFill patternType="solid">
        <fgColor theme="3" tint="-0.249977111117893"/>
        <bgColor indexed="64"/>
      </patternFill>
    </fill>
    <fill>
      <patternFill patternType="solid">
        <fgColor theme="0" tint="-0.14999847407452621"/>
        <bgColor indexed="64"/>
      </patternFill>
    </fill>
  </fills>
  <borders count="9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style="medium">
        <color rgb="FF000080"/>
      </left>
      <right style="medium">
        <color rgb="FF000080"/>
      </right>
      <top/>
      <bottom/>
      <diagonal/>
    </border>
    <border>
      <left/>
      <right style="medium">
        <color rgb="FF000080"/>
      </right>
      <top/>
      <bottom/>
      <diagonal/>
    </border>
    <border>
      <left style="medium">
        <color rgb="FF000080"/>
      </left>
      <right style="medium">
        <color rgb="FF000080"/>
      </right>
      <top style="medium">
        <color rgb="FF00008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80"/>
      </left>
      <right/>
      <top/>
      <bottom/>
      <diagonal/>
    </border>
    <border>
      <left style="medium">
        <color rgb="FF000080"/>
      </left>
      <right/>
      <top style="medium">
        <color rgb="FF000080"/>
      </top>
      <bottom style="medium">
        <color rgb="FF00008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44"/>
      </left>
      <right style="thin">
        <color indexed="44"/>
      </right>
      <top style="thin">
        <color indexed="44"/>
      </top>
      <bottom style="thin">
        <color indexed="44"/>
      </bottom>
      <diagonal/>
    </border>
    <border>
      <left style="thin">
        <color indexed="44"/>
      </left>
      <right/>
      <top/>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0" fontId="45" fillId="0" borderId="0"/>
    <xf numFmtId="9" fontId="1" fillId="0" borderId="0" applyFont="0" applyFill="0" applyBorder="0" applyAlignment="0" applyProtection="0"/>
    <xf numFmtId="0" fontId="72" fillId="0" borderId="0" applyNumberFormat="0" applyFill="0" applyBorder="0" applyAlignment="0" applyProtection="0"/>
  </cellStyleXfs>
  <cellXfs count="1399">
    <xf numFmtId="0" fontId="0" fillId="0" borderId="0" xfId="0"/>
    <xf numFmtId="0" fontId="2" fillId="2" borderId="2" xfId="0" applyFont="1" applyFill="1" applyBorder="1" applyAlignment="1">
      <alignment horizontal="center"/>
    </xf>
    <xf numFmtId="0" fontId="6" fillId="0" borderId="0" xfId="0" applyFont="1" applyAlignment="1">
      <alignment horizontal="center" vertical="top"/>
    </xf>
    <xf numFmtId="0" fontId="8" fillId="0" borderId="3" xfId="0" applyFont="1" applyBorder="1"/>
    <xf numFmtId="0" fontId="8" fillId="0" borderId="2" xfId="0" applyFont="1" applyBorder="1"/>
    <xf numFmtId="0" fontId="8" fillId="0" borderId="8" xfId="0" applyFont="1" applyBorder="1"/>
    <xf numFmtId="0" fontId="11" fillId="0" borderId="0" xfId="0" applyFont="1" applyAlignment="1">
      <alignment horizontal="left" indent="2"/>
    </xf>
    <xf numFmtId="0" fontId="12" fillId="0" borderId="10" xfId="0" applyFont="1" applyBorder="1"/>
    <xf numFmtId="0" fontId="12" fillId="0" borderId="6" xfId="0" applyFont="1" applyBorder="1"/>
    <xf numFmtId="0" fontId="6" fillId="0" borderId="20"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14" fillId="3" borderId="25" xfId="0" applyFont="1" applyFill="1" applyBorder="1" applyAlignment="1">
      <alignment horizontal="center" wrapText="1"/>
    </xf>
    <xf numFmtId="0" fontId="7" fillId="0" borderId="0" xfId="0" applyFont="1" applyAlignment="1">
      <alignment horizontal="left" indent="5"/>
    </xf>
    <xf numFmtId="0" fontId="22" fillId="0" borderId="10" xfId="0" applyFont="1" applyBorder="1" applyAlignment="1">
      <alignment horizontal="center" wrapText="1"/>
    </xf>
    <xf numFmtId="0" fontId="22" fillId="5" borderId="10" xfId="0" applyFont="1" applyFill="1" applyBorder="1" applyAlignment="1">
      <alignment horizontal="center" wrapText="1"/>
    </xf>
    <xf numFmtId="0" fontId="13" fillId="0" borderId="8"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xf numFmtId="0" fontId="19" fillId="2" borderId="2" xfId="0" applyFont="1" applyFill="1" applyBorder="1" applyAlignment="1">
      <alignment horizontal="center"/>
    </xf>
    <xf numFmtId="0" fontId="5" fillId="0" borderId="20" xfId="0" applyFont="1" applyBorder="1" applyAlignment="1">
      <alignment vertical="top" wrapText="1"/>
    </xf>
    <xf numFmtId="0" fontId="13" fillId="0" borderId="20"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justify" vertical="top" wrapText="1"/>
    </xf>
    <xf numFmtId="0" fontId="24" fillId="0" borderId="16" xfId="0" applyFont="1" applyBorder="1" applyAlignment="1">
      <alignment horizontal="justify" vertical="top" wrapText="1"/>
    </xf>
    <xf numFmtId="0" fontId="21" fillId="2" borderId="8" xfId="0" applyFont="1" applyFill="1" applyBorder="1" applyAlignment="1">
      <alignment horizontal="center"/>
    </xf>
    <xf numFmtId="0" fontId="21" fillId="2" borderId="8" xfId="0" applyFont="1" applyFill="1" applyBorder="1" applyAlignment="1">
      <alignment wrapText="1"/>
    </xf>
    <xf numFmtId="0" fontId="22" fillId="0" borderId="8" xfId="0" applyFont="1" applyBorder="1"/>
    <xf numFmtId="0" fontId="22" fillId="0" borderId="8" xfId="0" applyFont="1" applyBorder="1" applyAlignment="1">
      <alignment wrapText="1"/>
    </xf>
    <xf numFmtId="0" fontId="14" fillId="2" borderId="1" xfId="0" applyFont="1" applyFill="1" applyBorder="1" applyAlignment="1">
      <alignment horizontal="center"/>
    </xf>
    <xf numFmtId="0" fontId="12" fillId="0" borderId="8" xfId="0" applyFont="1" applyBorder="1" applyAlignment="1">
      <alignment horizontal="center" vertical="top" wrapText="1"/>
    </xf>
    <xf numFmtId="0" fontId="16" fillId="0" borderId="2" xfId="0" applyFont="1" applyBorder="1" applyAlignment="1">
      <alignment horizontal="justify"/>
    </xf>
    <xf numFmtId="0" fontId="19" fillId="2" borderId="2" xfId="0" applyFont="1" applyFill="1" applyBorder="1" applyAlignment="1">
      <alignment horizontal="justify"/>
    </xf>
    <xf numFmtId="0" fontId="5" fillId="0" borderId="16" xfId="0" applyFont="1" applyBorder="1" applyAlignment="1">
      <alignment horizontal="left" vertical="top" wrapText="1" indent="2"/>
    </xf>
    <xf numFmtId="0" fontId="7" fillId="0" borderId="0" xfId="0" applyFont="1" applyAlignment="1">
      <alignment horizontal="left" indent="2"/>
    </xf>
    <xf numFmtId="0" fontId="5" fillId="0" borderId="16" xfId="0" applyFont="1" applyBorder="1" applyAlignment="1">
      <alignment wrapText="1"/>
    </xf>
    <xf numFmtId="0" fontId="13" fillId="0" borderId="16" xfId="0" applyFont="1" applyBorder="1" applyAlignment="1">
      <alignment vertical="top" wrapText="1"/>
    </xf>
    <xf numFmtId="0" fontId="21" fillId="2" borderId="2" xfId="0" applyFont="1" applyFill="1" applyBorder="1" applyAlignment="1">
      <alignment horizontal="center"/>
    </xf>
    <xf numFmtId="0" fontId="8" fillId="0" borderId="8" xfId="0" applyFont="1" applyBorder="1" applyAlignment="1">
      <alignment horizontal="justify"/>
    </xf>
    <xf numFmtId="0" fontId="14" fillId="0" borderId="8" xfId="0" applyFont="1" applyBorder="1" applyAlignment="1">
      <alignment horizontal="center"/>
    </xf>
    <xf numFmtId="0" fontId="7" fillId="0" borderId="0" xfId="0" applyFont="1" applyAlignment="1">
      <alignment horizontal="justify"/>
    </xf>
    <xf numFmtId="0" fontId="12" fillId="0" borderId="9" xfId="0" applyFont="1" applyBorder="1"/>
    <xf numFmtId="0" fontId="12" fillId="0" borderId="1" xfId="0" applyFont="1" applyBorder="1"/>
    <xf numFmtId="0" fontId="14" fillId="2" borderId="36" xfId="0" applyFont="1" applyFill="1" applyBorder="1" applyAlignment="1">
      <alignment horizontal="center"/>
    </xf>
    <xf numFmtId="0" fontId="14" fillId="2" borderId="7" xfId="0" applyFont="1" applyFill="1" applyBorder="1"/>
    <xf numFmtId="0" fontId="12" fillId="0" borderId="8" xfId="0" applyFont="1" applyBorder="1" applyAlignment="1">
      <alignment horizontal="right"/>
    </xf>
    <xf numFmtId="0" fontId="14" fillId="2" borderId="38" xfId="0" applyFont="1" applyFill="1" applyBorder="1" applyAlignment="1">
      <alignment horizontal="center" wrapText="1"/>
    </xf>
    <xf numFmtId="0" fontId="14" fillId="2" borderId="38" xfId="0" applyFont="1" applyFill="1" applyBorder="1" applyAlignment="1">
      <alignment horizontal="left" wrapText="1" indent="4"/>
    </xf>
    <xf numFmtId="0" fontId="24" fillId="0" borderId="30" xfId="0" applyFont="1" applyBorder="1" applyAlignment="1">
      <alignment horizontal="center" wrapText="1"/>
    </xf>
    <xf numFmtId="0" fontId="12" fillId="0" borderId="0" xfId="0" applyFont="1" applyAlignment="1">
      <alignment wrapText="1"/>
    </xf>
    <xf numFmtId="0" fontId="12" fillId="0" borderId="30" xfId="0" applyFont="1" applyBorder="1" applyAlignment="1">
      <alignment wrapText="1"/>
    </xf>
    <xf numFmtId="0" fontId="24" fillId="0" borderId="8" xfId="0" applyFont="1" applyBorder="1" applyAlignment="1">
      <alignment wrapText="1"/>
    </xf>
    <xf numFmtId="0" fontId="24" fillId="0" borderId="41" xfId="0" applyFont="1" applyBorder="1" applyAlignment="1">
      <alignment horizontal="center" wrapText="1"/>
    </xf>
    <xf numFmtId="0" fontId="24" fillId="0" borderId="41" xfId="0" applyFont="1" applyBorder="1" applyAlignment="1">
      <alignment wrapText="1"/>
    </xf>
    <xf numFmtId="0" fontId="24" fillId="0" borderId="43" xfId="0" applyFont="1" applyBorder="1" applyAlignment="1">
      <alignment horizontal="right" wrapText="1"/>
    </xf>
    <xf numFmtId="0" fontId="24" fillId="0" borderId="29" xfId="0" applyFont="1" applyBorder="1" applyAlignment="1">
      <alignment wrapText="1"/>
    </xf>
    <xf numFmtId="0" fontId="24" fillId="0" borderId="41" xfId="0" applyFont="1" applyBorder="1" applyAlignment="1">
      <alignment horizontal="center" vertical="top" wrapText="1"/>
    </xf>
    <xf numFmtId="0" fontId="24" fillId="0" borderId="8" xfId="0" applyFont="1" applyBorder="1" applyAlignment="1">
      <alignment horizontal="left" vertical="top" wrapText="1" indent="7"/>
    </xf>
    <xf numFmtId="0" fontId="24" fillId="0" borderId="8" xfId="0" applyFont="1" applyBorder="1" applyAlignment="1">
      <alignment vertical="top" wrapText="1"/>
    </xf>
    <xf numFmtId="0" fontId="13" fillId="0" borderId="9" xfId="0" applyFont="1" applyBorder="1" applyAlignment="1">
      <alignment horizontal="center"/>
    </xf>
    <xf numFmtId="0" fontId="13" fillId="0" borderId="23" xfId="0" applyFont="1" applyBorder="1" applyAlignment="1">
      <alignment horizontal="center"/>
    </xf>
    <xf numFmtId="0" fontId="12" fillId="7" borderId="8" xfId="0" applyFont="1" applyFill="1" applyBorder="1"/>
    <xf numFmtId="0" fontId="12" fillId="0" borderId="23" xfId="0" applyFont="1" applyBorder="1"/>
    <xf numFmtId="0" fontId="28" fillId="7" borderId="2" xfId="0" applyFont="1" applyFill="1" applyBorder="1" applyAlignment="1">
      <alignment horizontal="center" wrapText="1"/>
    </xf>
    <xf numFmtId="0" fontId="28" fillId="0" borderId="9" xfId="0" applyFont="1" applyBorder="1" applyAlignment="1">
      <alignment horizontal="center"/>
    </xf>
    <xf numFmtId="0" fontId="28" fillId="0" borderId="0" xfId="0" applyFont="1" applyAlignment="1">
      <alignment horizontal="center" wrapText="1"/>
    </xf>
    <xf numFmtId="0" fontId="28" fillId="0" borderId="23" xfId="0" applyFont="1" applyBorder="1" applyAlignment="1">
      <alignment horizontal="center"/>
    </xf>
    <xf numFmtId="0" fontId="30" fillId="0" borderId="10" xfId="0" applyFont="1" applyBorder="1"/>
    <xf numFmtId="0" fontId="30" fillId="0" borderId="7" xfId="0" applyFont="1" applyBorder="1"/>
    <xf numFmtId="0" fontId="30" fillId="0" borderId="6" xfId="0" applyFont="1" applyBorder="1"/>
    <xf numFmtId="0" fontId="30" fillId="0" borderId="1" xfId="0" applyFont="1" applyBorder="1"/>
    <xf numFmtId="0" fontId="30" fillId="0" borderId="9" xfId="0" applyFont="1" applyBorder="1"/>
    <xf numFmtId="0" fontId="30" fillId="0" borderId="8" xfId="0" applyFont="1" applyBorder="1"/>
    <xf numFmtId="0" fontId="30" fillId="0" borderId="23" xfId="0" applyFont="1" applyBorder="1"/>
    <xf numFmtId="0" fontId="30" fillId="7" borderId="8" xfId="0" applyFont="1" applyFill="1" applyBorder="1"/>
    <xf numFmtId="0" fontId="21" fillId="2" borderId="36" xfId="0" applyFont="1" applyFill="1" applyBorder="1" applyAlignment="1">
      <alignment horizontal="center"/>
    </xf>
    <xf numFmtId="0" fontId="22" fillId="0" borderId="10" xfId="0" applyFont="1" applyBorder="1" applyAlignment="1">
      <alignment wrapText="1"/>
    </xf>
    <xf numFmtId="0" fontId="22" fillId="0" borderId="6" xfId="0" applyFont="1" applyBorder="1" applyAlignment="1">
      <alignment wrapText="1"/>
    </xf>
    <xf numFmtId="0" fontId="22" fillId="5" borderId="8" xfId="0" applyFont="1" applyFill="1" applyBorder="1" applyAlignment="1">
      <alignment wrapText="1"/>
    </xf>
    <xf numFmtId="0" fontId="21" fillId="2" borderId="7" xfId="0" applyFont="1" applyFill="1" applyBorder="1" applyAlignment="1">
      <alignment wrapText="1"/>
    </xf>
    <xf numFmtId="0" fontId="12" fillId="0" borderId="8" xfId="0" applyFont="1" applyBorder="1" applyAlignment="1">
      <alignment horizontal="justify"/>
    </xf>
    <xf numFmtId="0" fontId="13" fillId="0" borderId="8" xfId="0" applyFont="1" applyBorder="1" applyAlignment="1">
      <alignment horizontal="justify"/>
    </xf>
    <xf numFmtId="0" fontId="13" fillId="0" borderId="2" xfId="0" applyFont="1" applyBorder="1" applyAlignment="1">
      <alignment horizontal="justify"/>
    </xf>
    <xf numFmtId="0" fontId="12" fillId="0" borderId="7" xfId="0" applyFont="1" applyBorder="1" applyAlignment="1">
      <alignment horizontal="justify"/>
    </xf>
    <xf numFmtId="0" fontId="12" fillId="0" borderId="8" xfId="0" applyFont="1" applyBorder="1" applyAlignment="1">
      <alignment horizontal="center" wrapText="1"/>
    </xf>
    <xf numFmtId="0" fontId="14" fillId="2" borderId="8" xfId="0" applyFont="1" applyFill="1" applyBorder="1" applyAlignment="1">
      <alignment horizontal="center" wrapText="1"/>
    </xf>
    <xf numFmtId="0" fontId="16" fillId="0" borderId="0" xfId="0" applyFont="1" applyAlignment="1">
      <alignment horizontal="left" indent="1"/>
    </xf>
    <xf numFmtId="0" fontId="14" fillId="2" borderId="31" xfId="0" applyFont="1" applyFill="1" applyBorder="1" applyAlignment="1">
      <alignment horizontal="center" wrapText="1"/>
    </xf>
    <xf numFmtId="0" fontId="12" fillId="0" borderId="8" xfId="0" applyFont="1" applyBorder="1" applyAlignment="1">
      <alignment vertical="top" wrapText="1"/>
    </xf>
    <xf numFmtId="0" fontId="32" fillId="0" borderId="8" xfId="0" applyFont="1" applyBorder="1" applyAlignment="1">
      <alignment horizontal="center"/>
    </xf>
    <xf numFmtId="0" fontId="30" fillId="0" borderId="8" xfId="0" applyFont="1" applyBorder="1" applyAlignment="1">
      <alignment horizontal="right" vertical="top" wrapText="1"/>
    </xf>
    <xf numFmtId="0" fontId="30" fillId="0" borderId="8" xfId="0" applyFont="1" applyBorder="1" applyAlignment="1">
      <alignment vertical="top" wrapText="1"/>
    </xf>
    <xf numFmtId="0" fontId="32" fillId="0" borderId="9" xfId="0" applyFont="1" applyBorder="1" applyAlignment="1">
      <alignment horizontal="center"/>
    </xf>
    <xf numFmtId="0" fontId="30" fillId="0" borderId="9" xfId="0" applyFont="1" applyBorder="1" applyAlignment="1">
      <alignment horizontal="right" vertical="top" wrapText="1"/>
    </xf>
    <xf numFmtId="0" fontId="30" fillId="0" borderId="0" xfId="0" applyFont="1"/>
    <xf numFmtId="0" fontId="30" fillId="0" borderId="0" xfId="0" applyFont="1" applyAlignment="1">
      <alignment vertical="top" wrapText="1"/>
    </xf>
    <xf numFmtId="0" fontId="28" fillId="0" borderId="8" xfId="0" applyFont="1" applyBorder="1" applyAlignment="1">
      <alignment horizontal="center" wrapText="1"/>
    </xf>
    <xf numFmtId="0" fontId="32" fillId="2" borderId="31" xfId="0" applyFont="1" applyFill="1" applyBorder="1" applyAlignment="1">
      <alignment horizontal="center" vertical="top" wrapText="1"/>
    </xf>
    <xf numFmtId="0" fontId="32" fillId="0" borderId="8" xfId="0" applyFont="1" applyBorder="1" applyAlignment="1">
      <alignment horizontal="center" wrapText="1"/>
    </xf>
    <xf numFmtId="0" fontId="31" fillId="2" borderId="1" xfId="0" applyFont="1" applyFill="1" applyBorder="1" applyAlignment="1">
      <alignment horizontal="center"/>
    </xf>
    <xf numFmtId="0" fontId="31" fillId="2" borderId="2" xfId="0" applyFont="1" applyFill="1" applyBorder="1" applyAlignment="1">
      <alignment horizontal="center" wrapText="1"/>
    </xf>
    <xf numFmtId="0" fontId="31" fillId="2" borderId="2" xfId="0" applyFont="1" applyFill="1" applyBorder="1" applyAlignment="1">
      <alignment horizontal="center"/>
    </xf>
    <xf numFmtId="0" fontId="34" fillId="0" borderId="7" xfId="0" applyFont="1" applyBorder="1"/>
    <xf numFmtId="0" fontId="34" fillId="0" borderId="8" xfId="0" applyFont="1" applyBorder="1"/>
    <xf numFmtId="0" fontId="31" fillId="2" borderId="7" xfId="0" applyFont="1" applyFill="1" applyBorder="1"/>
    <xf numFmtId="0" fontId="30" fillId="0" borderId="8" xfId="0" applyFont="1" applyBorder="1" applyAlignment="1">
      <alignment wrapText="1"/>
    </xf>
    <xf numFmtId="0" fontId="30" fillId="0" borderId="2" xfId="0" applyFont="1" applyBorder="1" applyAlignment="1">
      <alignment vertical="top"/>
    </xf>
    <xf numFmtId="0" fontId="31" fillId="2" borderId="8" xfId="0" applyFont="1" applyFill="1" applyBorder="1"/>
    <xf numFmtId="0" fontId="30" fillId="0" borderId="29" xfId="0" applyFont="1" applyBorder="1"/>
    <xf numFmtId="0" fontId="14" fillId="0" borderId="16" xfId="0" applyFont="1" applyBorder="1" applyAlignment="1">
      <alignment horizontal="center" vertical="top" wrapText="1"/>
    </xf>
    <xf numFmtId="0" fontId="5" fillId="0" borderId="8" xfId="0" applyFont="1" applyBorder="1" applyAlignment="1">
      <alignment horizontal="center"/>
    </xf>
    <xf numFmtId="0" fontId="5" fillId="0" borderId="8" xfId="0" applyFont="1" applyBorder="1"/>
    <xf numFmtId="0" fontId="28" fillId="0" borderId="29" xfId="0" applyFont="1" applyBorder="1"/>
    <xf numFmtId="0" fontId="5" fillId="0" borderId="8" xfId="0" applyFont="1" applyBorder="1" applyAlignment="1">
      <alignment vertical="top" wrapText="1"/>
    </xf>
    <xf numFmtId="0" fontId="31" fillId="2" borderId="29" xfId="0" applyFont="1" applyFill="1" applyBorder="1" applyAlignment="1">
      <alignment horizontal="center" wrapText="1"/>
    </xf>
    <xf numFmtId="0" fontId="14" fillId="2" borderId="8" xfId="0" applyFont="1" applyFill="1" applyBorder="1" applyAlignment="1">
      <alignment wrapText="1"/>
    </xf>
    <xf numFmtId="0" fontId="14" fillId="0" borderId="8" xfId="0" applyFont="1" applyBorder="1" applyAlignment="1">
      <alignment horizontal="center" wrapText="1"/>
    </xf>
    <xf numFmtId="0" fontId="30" fillId="0" borderId="8" xfId="0" applyFont="1" applyBorder="1" applyAlignment="1">
      <alignment horizontal="center" vertical="top" wrapText="1"/>
    </xf>
    <xf numFmtId="0" fontId="35" fillId="0" borderId="16" xfId="0" applyFont="1" applyBorder="1" applyAlignment="1">
      <alignment vertical="top" wrapText="1"/>
    </xf>
    <xf numFmtId="0" fontId="36" fillId="0" borderId="16" xfId="0" applyFont="1" applyBorder="1" applyAlignment="1">
      <alignment vertical="top" wrapText="1"/>
    </xf>
    <xf numFmtId="0" fontId="22" fillId="0" borderId="16" xfId="0" applyFont="1" applyBorder="1" applyAlignment="1">
      <alignment vertical="top" wrapText="1"/>
    </xf>
    <xf numFmtId="0" fontId="35" fillId="0" borderId="20" xfId="0" applyFont="1" applyBorder="1" applyAlignment="1">
      <alignment horizontal="left" vertical="top" wrapText="1" indent="1"/>
    </xf>
    <xf numFmtId="0" fontId="35" fillId="0" borderId="20" xfId="0" applyFont="1" applyBorder="1" applyAlignment="1">
      <alignment vertical="top" wrapText="1"/>
    </xf>
    <xf numFmtId="0" fontId="37" fillId="0" borderId="20" xfId="0" applyFont="1" applyBorder="1" applyAlignment="1">
      <alignment vertical="top" wrapText="1"/>
    </xf>
    <xf numFmtId="0" fontId="21" fillId="2" borderId="2" xfId="0" applyFont="1" applyFill="1" applyBorder="1" applyAlignment="1">
      <alignment horizontal="center" wrapText="1"/>
    </xf>
    <xf numFmtId="0" fontId="32" fillId="0" borderId="20" xfId="0" applyFont="1" applyBorder="1" applyAlignment="1">
      <alignment vertical="top" wrapText="1"/>
    </xf>
    <xf numFmtId="0" fontId="32" fillId="0" borderId="16" xfId="0" applyFont="1" applyBorder="1" applyAlignment="1">
      <alignment vertical="top" wrapText="1"/>
    </xf>
    <xf numFmtId="0" fontId="28" fillId="0" borderId="16" xfId="0" applyFont="1" applyBorder="1" applyAlignment="1">
      <alignment vertical="top" wrapText="1"/>
    </xf>
    <xf numFmtId="0" fontId="37" fillId="0" borderId="16" xfId="0" applyFont="1" applyBorder="1" applyAlignment="1">
      <alignment vertical="top" wrapText="1"/>
    </xf>
    <xf numFmtId="0" fontId="10" fillId="0" borderId="0" xfId="0" applyFont="1" applyAlignment="1">
      <alignment horizontal="left"/>
    </xf>
    <xf numFmtId="0" fontId="9" fillId="0" borderId="0" xfId="0" applyFont="1" applyAlignment="1">
      <alignment horizontal="left"/>
    </xf>
    <xf numFmtId="0" fontId="4" fillId="0" borderId="0" xfId="0" applyFont="1" applyAlignment="1">
      <alignment horizontal="left"/>
    </xf>
    <xf numFmtId="0" fontId="21" fillId="2" borderId="6" xfId="0" applyFont="1" applyFill="1" applyBorder="1" applyAlignment="1">
      <alignment horizontal="left" wrapText="1"/>
    </xf>
    <xf numFmtId="0" fontId="21" fillId="2" borderId="6" xfId="0" applyFont="1" applyFill="1" applyBorder="1" applyAlignment="1">
      <alignment horizontal="left"/>
    </xf>
    <xf numFmtId="0" fontId="21" fillId="2" borderId="10" xfId="0" applyFont="1" applyFill="1" applyBorder="1" applyAlignment="1">
      <alignment horizontal="left"/>
    </xf>
    <xf numFmtId="0" fontId="21" fillId="2" borderId="10" xfId="0" applyFont="1" applyFill="1" applyBorder="1" applyAlignment="1">
      <alignment horizontal="left" wrapText="1"/>
    </xf>
    <xf numFmtId="0" fontId="21" fillId="2" borderId="8" xfId="0" applyFont="1" applyFill="1" applyBorder="1" applyAlignment="1">
      <alignment horizontal="left" wrapText="1"/>
    </xf>
    <xf numFmtId="0" fontId="6"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6" xfId="0" applyFont="1" applyBorder="1" applyAlignment="1">
      <alignment horizontal="left"/>
    </xf>
    <xf numFmtId="0" fontId="14" fillId="2" borderId="1" xfId="0" applyFont="1" applyFill="1" applyBorder="1" applyAlignment="1">
      <alignment horizontal="left"/>
    </xf>
    <xf numFmtId="0" fontId="12" fillId="0" borderId="10" xfId="0" applyFont="1" applyBorder="1" applyAlignment="1">
      <alignment horizontal="left"/>
    </xf>
    <xf numFmtId="0" fontId="8" fillId="0" borderId="0" xfId="0" applyFont="1" applyAlignment="1">
      <alignment horizontal="left"/>
    </xf>
    <xf numFmtId="0" fontId="11" fillId="0" borderId="0" xfId="0" applyFont="1" applyAlignment="1">
      <alignment horizontal="left"/>
    </xf>
    <xf numFmtId="0" fontId="20" fillId="0" borderId="0" xfId="0" applyFont="1" applyAlignment="1">
      <alignment horizontal="left"/>
    </xf>
    <xf numFmtId="0" fontId="21" fillId="2" borderId="28" xfId="0" applyFont="1" applyFill="1" applyBorder="1" applyAlignment="1">
      <alignment horizontal="left" wrapText="1"/>
    </xf>
    <xf numFmtId="0" fontId="5" fillId="5" borderId="23" xfId="0" applyFont="1" applyFill="1" applyBorder="1" applyAlignment="1">
      <alignment horizontal="left" wrapText="1"/>
    </xf>
    <xf numFmtId="0" fontId="19" fillId="2" borderId="1" xfId="0" applyFont="1" applyFill="1" applyBorder="1" applyAlignment="1">
      <alignment horizontal="left"/>
    </xf>
    <xf numFmtId="0" fontId="22" fillId="0" borderId="10" xfId="0" applyFont="1" applyBorder="1" applyAlignment="1">
      <alignment horizontal="left"/>
    </xf>
    <xf numFmtId="0" fontId="5" fillId="0" borderId="0" xfId="0" applyFont="1" applyAlignment="1">
      <alignment horizontal="left"/>
    </xf>
    <xf numFmtId="0" fontId="12" fillId="0" borderId="7" xfId="0"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14" fillId="0" borderId="0" xfId="0" applyFont="1" applyAlignment="1">
      <alignment horizontal="left"/>
    </xf>
    <xf numFmtId="0" fontId="5" fillId="0" borderId="18" xfId="0" applyFont="1" applyBorder="1" applyAlignment="1">
      <alignment horizontal="left" wrapText="1"/>
    </xf>
    <xf numFmtId="0" fontId="14"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2" borderId="1" xfId="0" applyFont="1" applyFill="1" applyBorder="1" applyAlignment="1">
      <alignment horizontal="left"/>
    </xf>
    <xf numFmtId="0" fontId="8" fillId="0" borderId="10" xfId="0" applyFont="1" applyBorder="1" applyAlignment="1">
      <alignment horizontal="left"/>
    </xf>
    <xf numFmtId="0" fontId="14" fillId="2" borderId="1" xfId="0" applyFont="1" applyFill="1" applyBorder="1" applyAlignment="1">
      <alignment horizontal="left" wrapText="1"/>
    </xf>
    <xf numFmtId="0" fontId="14" fillId="0" borderId="10" xfId="0" applyFont="1" applyBorder="1" applyAlignment="1">
      <alignment horizontal="left"/>
    </xf>
    <xf numFmtId="0" fontId="12" fillId="0" borderId="28" xfId="0" applyFont="1" applyBorder="1" applyAlignment="1">
      <alignment horizontal="left"/>
    </xf>
    <xf numFmtId="0" fontId="12" fillId="0" borderId="1" xfId="0" applyFont="1" applyBorder="1" applyAlignment="1">
      <alignment horizontal="left"/>
    </xf>
    <xf numFmtId="0" fontId="13" fillId="0" borderId="28" xfId="0" applyFont="1" applyBorder="1" applyAlignment="1">
      <alignment horizontal="left"/>
    </xf>
    <xf numFmtId="0" fontId="12" fillId="0" borderId="6" xfId="0" applyFont="1" applyBorder="1" applyAlignment="1">
      <alignment horizontal="left"/>
    </xf>
    <xf numFmtId="0" fontId="24" fillId="0" borderId="0" xfId="0" applyFont="1" applyAlignment="1">
      <alignment horizontal="left"/>
    </xf>
    <xf numFmtId="0" fontId="14" fillId="2" borderId="35" xfId="0" applyFont="1" applyFill="1" applyBorder="1" applyAlignment="1">
      <alignment horizontal="left"/>
    </xf>
    <xf numFmtId="0" fontId="14" fillId="2" borderId="10" xfId="0" applyFont="1" applyFill="1" applyBorder="1" applyAlignment="1">
      <alignment horizontal="left"/>
    </xf>
    <xf numFmtId="0" fontId="12" fillId="0" borderId="0" xfId="0" applyFont="1" applyAlignment="1">
      <alignment horizontal="left"/>
    </xf>
    <xf numFmtId="0" fontId="12" fillId="0" borderId="1" xfId="0" applyFont="1" applyBorder="1" applyAlignment="1">
      <alignment horizontal="left" wrapText="1"/>
    </xf>
    <xf numFmtId="0" fontId="12" fillId="0" borderId="10" xfId="0" applyFont="1" applyBorder="1" applyAlignment="1">
      <alignment horizontal="left" wrapText="1"/>
    </xf>
    <xf numFmtId="0" fontId="14" fillId="2" borderId="0" xfId="0" applyFont="1" applyFill="1" applyAlignment="1">
      <alignment horizontal="left"/>
    </xf>
    <xf numFmtId="0" fontId="14" fillId="2" borderId="37" xfId="0" applyFont="1" applyFill="1" applyBorder="1" applyAlignment="1">
      <alignment horizontal="left" wrapText="1"/>
    </xf>
    <xf numFmtId="0" fontId="24" fillId="0" borderId="42" xfId="0" applyFont="1" applyBorder="1" applyAlignment="1">
      <alignment horizontal="left" wrapText="1"/>
    </xf>
    <xf numFmtId="0" fontId="24" fillId="0" borderId="39"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12" fillId="7" borderId="10" xfId="0" applyFont="1" applyFill="1" applyBorder="1" applyAlignment="1">
      <alignment horizontal="left"/>
    </xf>
    <xf numFmtId="0" fontId="30" fillId="0" borderId="23" xfId="0" applyFont="1" applyBorder="1" applyAlignment="1">
      <alignment horizontal="left"/>
    </xf>
    <xf numFmtId="0" fontId="30" fillId="7" borderId="1" xfId="0" applyFont="1" applyFill="1" applyBorder="1" applyAlignment="1">
      <alignment horizontal="left"/>
    </xf>
    <xf numFmtId="0" fontId="5" fillId="0" borderId="10" xfId="0" applyFont="1" applyBorder="1" applyAlignment="1">
      <alignment horizontal="left"/>
    </xf>
    <xf numFmtId="0" fontId="28" fillId="0" borderId="1" xfId="0" applyFont="1" applyBorder="1" applyAlignment="1">
      <alignment horizontal="left"/>
    </xf>
    <xf numFmtId="0" fontId="33" fillId="0" borderId="0" xfId="0" applyFont="1" applyAlignment="1">
      <alignment horizontal="left"/>
    </xf>
    <xf numFmtId="0" fontId="28" fillId="0" borderId="0" xfId="0" applyFont="1" applyAlignment="1">
      <alignment horizontal="left"/>
    </xf>
    <xf numFmtId="0" fontId="32" fillId="0" borderId="0" xfId="0" applyFont="1" applyAlignment="1">
      <alignment horizontal="left"/>
    </xf>
    <xf numFmtId="0" fontId="31" fillId="2" borderId="1" xfId="0" applyFont="1" applyFill="1" applyBorder="1" applyAlignment="1">
      <alignment horizontal="left"/>
    </xf>
    <xf numFmtId="0" fontId="30" fillId="0" borderId="1" xfId="0" applyFont="1" applyBorder="1" applyAlignment="1">
      <alignment horizontal="left" vertical="top" wrapText="1"/>
    </xf>
    <xf numFmtId="0" fontId="31" fillId="2" borderId="6" xfId="0" applyFont="1" applyFill="1" applyBorder="1" applyAlignment="1">
      <alignment horizontal="left"/>
    </xf>
    <xf numFmtId="0" fontId="35" fillId="0" borderId="0" xfId="0" applyFont="1" applyAlignment="1">
      <alignment horizontal="left"/>
    </xf>
    <xf numFmtId="0" fontId="21" fillId="2" borderId="1" xfId="0" applyFont="1" applyFill="1" applyBorder="1" applyAlignment="1">
      <alignment horizontal="left" vertical="top" wrapText="1"/>
    </xf>
    <xf numFmtId="0" fontId="33" fillId="0" borderId="10" xfId="0" applyFont="1" applyBorder="1" applyAlignment="1">
      <alignment horizontal="left" vertical="top" wrapText="1"/>
    </xf>
    <xf numFmtId="0" fontId="3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38" fillId="0" borderId="0" xfId="0" applyFont="1" applyAlignment="1">
      <alignment horizontal="left"/>
    </xf>
    <xf numFmtId="0" fontId="13" fillId="0" borderId="0" xfId="0" applyFont="1" applyAlignment="1">
      <alignment horizontal="left"/>
    </xf>
    <xf numFmtId="0" fontId="5" fillId="0" borderId="10" xfId="0" applyFont="1" applyBorder="1" applyAlignment="1">
      <alignment horizontal="left" wrapText="1"/>
    </xf>
    <xf numFmtId="0" fontId="12" fillId="0" borderId="3" xfId="0" applyFont="1" applyBorder="1" applyAlignment="1"/>
    <xf numFmtId="0" fontId="12" fillId="0" borderId="0" xfId="0" applyFont="1" applyBorder="1" applyAlignment="1"/>
    <xf numFmtId="0" fontId="0" fillId="0" borderId="0" xfId="0" applyBorder="1"/>
    <xf numFmtId="49" fontId="40" fillId="0" borderId="0" xfId="0" applyNumberFormat="1" applyFont="1"/>
    <xf numFmtId="4" fontId="40" fillId="0" borderId="0" xfId="0" applyNumberFormat="1" applyFont="1"/>
    <xf numFmtId="0" fontId="40" fillId="0" borderId="0" xfId="0" applyFont="1"/>
    <xf numFmtId="0" fontId="12" fillId="0" borderId="7" xfId="0" applyFont="1" applyBorder="1" applyAlignment="1"/>
    <xf numFmtId="0" fontId="14" fillId="2" borderId="4" xfId="0" applyFont="1" applyFill="1" applyBorder="1" applyAlignment="1"/>
    <xf numFmtId="0" fontId="14" fillId="2" borderId="2" xfId="0" applyFont="1" applyFill="1" applyBorder="1" applyAlignment="1"/>
    <xf numFmtId="0" fontId="12" fillId="0" borderId="4" xfId="0" applyFont="1" applyBorder="1" applyAlignment="1"/>
    <xf numFmtId="4" fontId="30" fillId="0" borderId="8" xfId="0" applyNumberFormat="1" applyFont="1" applyBorder="1"/>
    <xf numFmtId="4" fontId="0" fillId="0" borderId="0" xfId="0" applyNumberFormat="1"/>
    <xf numFmtId="0" fontId="28" fillId="0" borderId="4" xfId="0" applyFont="1" applyBorder="1" applyAlignment="1"/>
    <xf numFmtId="0" fontId="28" fillId="0" borderId="7" xfId="0" applyFont="1" applyBorder="1" applyAlignment="1"/>
    <xf numFmtId="0" fontId="30" fillId="0" borderId="4" xfId="0" applyFont="1" applyBorder="1" applyAlignment="1"/>
    <xf numFmtId="0" fontId="30" fillId="0" borderId="3" xfId="0" applyFont="1" applyBorder="1" applyAlignment="1"/>
    <xf numFmtId="0" fontId="31" fillId="2" borderId="28" xfId="0" applyFont="1" applyFill="1" applyBorder="1"/>
    <xf numFmtId="0" fontId="31" fillId="2" borderId="50" xfId="0" applyFont="1" applyFill="1" applyBorder="1" applyAlignment="1"/>
    <xf numFmtId="0" fontId="31" fillId="0" borderId="0" xfId="0" applyFont="1" applyFill="1" applyBorder="1" applyAlignment="1"/>
    <xf numFmtId="0" fontId="30" fillId="0" borderId="0" xfId="0" applyFont="1" applyFill="1" applyBorder="1" applyAlignment="1"/>
    <xf numFmtId="0" fontId="42" fillId="0" borderId="0" xfId="0" applyFont="1" applyFill="1" applyBorder="1" applyAlignment="1"/>
    <xf numFmtId="0" fontId="43" fillId="0" borderId="1" xfId="0" applyFont="1" applyBorder="1" applyAlignment="1">
      <alignment horizontal="center"/>
    </xf>
    <xf numFmtId="0" fontId="30" fillId="0" borderId="0" xfId="0" applyFont="1" applyBorder="1"/>
    <xf numFmtId="0" fontId="43" fillId="0" borderId="0" xfId="0" applyFont="1" applyFill="1" applyBorder="1" applyAlignment="1">
      <alignment horizontal="center"/>
    </xf>
    <xf numFmtId="0" fontId="44" fillId="0" borderId="1" xfId="0" applyFont="1" applyBorder="1" applyAlignment="1">
      <alignment horizontal="center"/>
    </xf>
    <xf numFmtId="0" fontId="30" fillId="0" borderId="4" xfId="0" applyFont="1" applyBorder="1" applyAlignment="1">
      <alignment wrapText="1"/>
    </xf>
    <xf numFmtId="0" fontId="30" fillId="0" borderId="4" xfId="0" applyFont="1" applyBorder="1" applyAlignment="1">
      <alignment horizontal="center"/>
    </xf>
    <xf numFmtId="0" fontId="28" fillId="0" borderId="5" xfId="0" applyFont="1" applyBorder="1" applyAlignment="1"/>
    <xf numFmtId="0" fontId="28" fillId="0" borderId="0" xfId="0" applyFont="1" applyBorder="1" applyAlignment="1"/>
    <xf numFmtId="0" fontId="21" fillId="2" borderId="14" xfId="0" applyFont="1" applyFill="1" applyBorder="1" applyAlignment="1">
      <alignment horizontal="center" wrapText="1"/>
    </xf>
    <xf numFmtId="0" fontId="21" fillId="2" borderId="16" xfId="0" applyFont="1" applyFill="1" applyBorder="1" applyAlignment="1">
      <alignment horizontal="center" wrapText="1"/>
    </xf>
    <xf numFmtId="0" fontId="8" fillId="0" borderId="15" xfId="0" applyFont="1" applyBorder="1"/>
    <xf numFmtId="0" fontId="30" fillId="0" borderId="4" xfId="0" applyFont="1" applyBorder="1" applyAlignment="1">
      <alignment horizontal="left"/>
    </xf>
    <xf numFmtId="0" fontId="30" fillId="0" borderId="1" xfId="0" applyFont="1" applyBorder="1" applyAlignment="1"/>
    <xf numFmtId="0" fontId="12" fillId="0" borderId="1" xfId="0" applyFont="1" applyBorder="1" applyAlignment="1"/>
    <xf numFmtId="0" fontId="5" fillId="0" borderId="4" xfId="0" applyFont="1" applyBorder="1" applyAlignment="1"/>
    <xf numFmtId="0" fontId="14" fillId="2" borderId="3" xfId="0" applyFont="1" applyFill="1" applyBorder="1" applyAlignment="1"/>
    <xf numFmtId="0" fontId="16" fillId="0" borderId="0" xfId="0" applyFont="1" applyAlignment="1"/>
    <xf numFmtId="0" fontId="16" fillId="0" borderId="7" xfId="0" applyFont="1" applyBorder="1" applyAlignment="1"/>
    <xf numFmtId="0" fontId="16" fillId="0" borderId="0" xfId="0" applyFont="1" applyBorder="1" applyAlignment="1"/>
    <xf numFmtId="0" fontId="14" fillId="2" borderId="1" xfId="0" applyFont="1" applyFill="1" applyBorder="1" applyAlignment="1"/>
    <xf numFmtId="0" fontId="21" fillId="2" borderId="14" xfId="0" applyFont="1" applyFill="1" applyBorder="1" applyAlignment="1">
      <alignment vertical="top" wrapText="1"/>
    </xf>
    <xf numFmtId="0" fontId="21" fillId="2" borderId="16"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xf>
    <xf numFmtId="4" fontId="12" fillId="0" borderId="10" xfId="0" applyNumberFormat="1" applyFont="1" applyBorder="1"/>
    <xf numFmtId="0" fontId="32" fillId="0" borderId="1" xfId="0" applyFont="1" applyBorder="1" applyAlignment="1">
      <alignment horizontal="center"/>
    </xf>
    <xf numFmtId="0" fontId="30" fillId="0" borderId="26" xfId="0" applyFont="1" applyBorder="1" applyAlignment="1"/>
    <xf numFmtId="0" fontId="30" fillId="0" borderId="6" xfId="0" applyFont="1" applyBorder="1" applyAlignment="1"/>
    <xf numFmtId="4" fontId="5" fillId="0" borderId="8" xfId="0" applyNumberFormat="1" applyFont="1" applyBorder="1"/>
    <xf numFmtId="0" fontId="46" fillId="0" borderId="0" xfId="3" applyFont="1" applyBorder="1" applyAlignment="1">
      <alignment wrapText="1"/>
    </xf>
    <xf numFmtId="0" fontId="48" fillId="0" borderId="49" xfId="3" applyFont="1" applyBorder="1"/>
    <xf numFmtId="0" fontId="45" fillId="0" borderId="52" xfId="3" applyFont="1" applyBorder="1"/>
    <xf numFmtId="0" fontId="49" fillId="0" borderId="52" xfId="3" applyFont="1" applyBorder="1" applyAlignment="1">
      <alignment horizontal="center" vertical="center"/>
    </xf>
    <xf numFmtId="0" fontId="49" fillId="0" borderId="51" xfId="3" applyFont="1" applyBorder="1" applyAlignment="1">
      <alignment horizontal="center" vertical="center"/>
    </xf>
    <xf numFmtId="0" fontId="48" fillId="0" borderId="0" xfId="3" applyFont="1" applyBorder="1"/>
    <xf numFmtId="0" fontId="45" fillId="0" borderId="0" xfId="3" applyFont="1" applyBorder="1"/>
    <xf numFmtId="0" fontId="49" fillId="0" borderId="0" xfId="3" applyFont="1" applyBorder="1" applyAlignment="1">
      <alignment horizontal="center" vertical="center"/>
    </xf>
    <xf numFmtId="0" fontId="48" fillId="0" borderId="48" xfId="3" applyFont="1" applyBorder="1"/>
    <xf numFmtId="0" fontId="45" fillId="0" borderId="48" xfId="3" applyFont="1" applyBorder="1"/>
    <xf numFmtId="4" fontId="49" fillId="8" borderId="48" xfId="3" applyNumberFormat="1" applyFont="1" applyFill="1" applyBorder="1" applyAlignment="1">
      <alignment horizontal="center"/>
    </xf>
    <xf numFmtId="43" fontId="1" fillId="0" borderId="0" xfId="1" applyFont="1"/>
    <xf numFmtId="43" fontId="0" fillId="0" borderId="0" xfId="0" applyNumberFormat="1"/>
    <xf numFmtId="0" fontId="50" fillId="0" borderId="48" xfId="3" applyFont="1" applyBorder="1"/>
    <xf numFmtId="0" fontId="49" fillId="0" borderId="51" xfId="3" applyFont="1" applyBorder="1" applyAlignment="1">
      <alignment horizontal="center"/>
    </xf>
    <xf numFmtId="4" fontId="49" fillId="0" borderId="48" xfId="3" applyNumberFormat="1" applyFont="1" applyBorder="1" applyAlignment="1" applyProtection="1">
      <alignment horizontal="center"/>
    </xf>
    <xf numFmtId="0" fontId="45" fillId="0" borderId="48" xfId="3" applyFont="1" applyFill="1" applyBorder="1" applyAlignment="1" applyProtection="1">
      <alignment wrapText="1"/>
    </xf>
    <xf numFmtId="0" fontId="45" fillId="0" borderId="48" xfId="3" applyFill="1" applyBorder="1"/>
    <xf numFmtId="0" fontId="50" fillId="0" borderId="48" xfId="3" applyFont="1" applyBorder="1" applyAlignment="1"/>
    <xf numFmtId="0" fontId="45" fillId="9" borderId="48" xfId="3" applyFont="1" applyFill="1" applyBorder="1" applyAlignment="1"/>
    <xf numFmtId="4" fontId="49" fillId="9" borderId="48" xfId="3" applyNumberFormat="1" applyFont="1" applyFill="1" applyBorder="1" applyAlignment="1" applyProtection="1">
      <alignment horizontal="center"/>
    </xf>
    <xf numFmtId="0" fontId="45" fillId="0" borderId="48" xfId="3" applyFont="1" applyFill="1" applyBorder="1" applyAlignment="1"/>
    <xf numFmtId="4" fontId="49" fillId="8" borderId="48" xfId="3" applyNumberFormat="1" applyFont="1" applyFill="1" applyBorder="1" applyAlignment="1" applyProtection="1">
      <alignment horizontal="center"/>
    </xf>
    <xf numFmtId="0" fontId="45" fillId="0" borderId="48" xfId="3" applyFont="1" applyFill="1" applyBorder="1"/>
    <xf numFmtId="0" fontId="45" fillId="0" borderId="53" xfId="3" applyFont="1" applyFill="1" applyBorder="1" applyAlignment="1"/>
    <xf numFmtId="0" fontId="48" fillId="10" borderId="0" xfId="3" applyFont="1" applyFill="1" applyBorder="1" applyAlignment="1">
      <alignment vertical="center"/>
    </xf>
    <xf numFmtId="0" fontId="45" fillId="10" borderId="48" xfId="3" applyFont="1" applyFill="1" applyBorder="1" applyAlignment="1">
      <alignment vertical="center"/>
    </xf>
    <xf numFmtId="4" fontId="49" fillId="11" borderId="48" xfId="3" applyNumberFormat="1" applyFont="1" applyFill="1" applyBorder="1" applyAlignment="1" applyProtection="1">
      <alignment horizontal="center"/>
    </xf>
    <xf numFmtId="0" fontId="48" fillId="0" borderId="0" xfId="3" applyFont="1" applyFill="1" applyBorder="1" applyAlignment="1">
      <alignment vertical="center"/>
    </xf>
    <xf numFmtId="0" fontId="45" fillId="0" borderId="0" xfId="3" applyFont="1" applyFill="1" applyBorder="1" applyAlignment="1">
      <alignment vertical="center"/>
    </xf>
    <xf numFmtId="4" fontId="49" fillId="0" borderId="0" xfId="3" applyNumberFormat="1" applyFont="1" applyFill="1" applyBorder="1" applyAlignment="1">
      <alignment horizontal="center" vertical="center"/>
    </xf>
    <xf numFmtId="0" fontId="45" fillId="0" borderId="0" xfId="3" applyFont="1" applyFill="1" applyBorder="1"/>
    <xf numFmtId="4" fontId="49" fillId="0" borderId="0" xfId="3" applyNumberFormat="1" applyFont="1" applyBorder="1" applyAlignment="1">
      <alignment horizontal="center"/>
    </xf>
    <xf numFmtId="4" fontId="45" fillId="0" borderId="0" xfId="3" applyNumberFormat="1" applyFont="1" applyBorder="1"/>
    <xf numFmtId="0" fontId="49" fillId="0" borderId="48" xfId="3" applyFont="1" applyBorder="1" applyAlignment="1">
      <alignment horizontal="center"/>
    </xf>
    <xf numFmtId="0" fontId="51" fillId="0" borderId="48" xfId="3" applyFont="1" applyBorder="1"/>
    <xf numFmtId="166" fontId="0" fillId="0" borderId="0" xfId="0" applyNumberFormat="1"/>
    <xf numFmtId="0" fontId="45" fillId="0" borderId="53" xfId="3" applyFont="1" applyFill="1" applyBorder="1"/>
    <xf numFmtId="0" fontId="45" fillId="0" borderId="49" xfId="3" applyFont="1" applyBorder="1"/>
    <xf numFmtId="0" fontId="48" fillId="12" borderId="0" xfId="3" applyFont="1" applyFill="1" applyBorder="1" applyAlignment="1">
      <alignment vertical="center"/>
    </xf>
    <xf numFmtId="0" fontId="45" fillId="12" borderId="0" xfId="3" applyFont="1" applyFill="1" applyBorder="1" applyAlignment="1">
      <alignment vertical="center"/>
    </xf>
    <xf numFmtId="4" fontId="49" fillId="12" borderId="0" xfId="3" applyNumberFormat="1" applyFont="1" applyFill="1" applyBorder="1" applyAlignment="1">
      <alignment horizontal="center" vertical="center"/>
    </xf>
    <xf numFmtId="0" fontId="0" fillId="9" borderId="0" xfId="0" applyFill="1"/>
    <xf numFmtId="43" fontId="1" fillId="9" borderId="0" xfId="1" applyFont="1" applyFill="1"/>
    <xf numFmtId="0" fontId="48" fillId="14" borderId="48" xfId="3" applyFont="1" applyFill="1" applyBorder="1" applyAlignment="1">
      <alignment horizontal="left" vertical="center" wrapText="1"/>
    </xf>
    <xf numFmtId="0" fontId="48" fillId="0" borderId="0" xfId="3" applyFont="1" applyFill="1" applyBorder="1" applyAlignment="1">
      <alignment horizontal="left" vertical="center" wrapText="1"/>
    </xf>
    <xf numFmtId="4" fontId="49" fillId="0" borderId="0" xfId="3" applyNumberFormat="1" applyFont="1" applyBorder="1" applyAlignment="1">
      <alignment horizontal="center" vertical="center"/>
    </xf>
    <xf numFmtId="0" fontId="48" fillId="0" borderId="48" xfId="3" applyFont="1" applyFill="1" applyBorder="1" applyAlignment="1">
      <alignment horizontal="left" vertical="center" wrapText="1"/>
    </xf>
    <xf numFmtId="0" fontId="48" fillId="0" borderId="48" xfId="3" applyFont="1" applyFill="1" applyBorder="1" applyAlignment="1"/>
    <xf numFmtId="4" fontId="0" fillId="0" borderId="48" xfId="0" applyNumberFormat="1" applyBorder="1" applyAlignment="1" applyProtection="1">
      <alignment vertical="top"/>
      <protection locked="0"/>
    </xf>
    <xf numFmtId="43" fontId="52" fillId="9" borderId="0" xfId="1" applyFont="1" applyFill="1"/>
    <xf numFmtId="0" fontId="52" fillId="9" borderId="0" xfId="0" applyFont="1" applyFill="1"/>
    <xf numFmtId="43" fontId="0" fillId="9" borderId="0" xfId="0" applyNumberFormat="1" applyFill="1"/>
    <xf numFmtId="0" fontId="51" fillId="0" borderId="0" xfId="3" applyFont="1" applyBorder="1"/>
    <xf numFmtId="4" fontId="45" fillId="9" borderId="0" xfId="3" applyNumberFormat="1" applyFont="1" applyFill="1" applyBorder="1"/>
    <xf numFmtId="4" fontId="53" fillId="9" borderId="0" xfId="0" applyNumberFormat="1" applyFont="1" applyFill="1" applyAlignment="1" applyProtection="1">
      <alignment horizontal="right"/>
      <protection locked="0"/>
    </xf>
    <xf numFmtId="4" fontId="53" fillId="9" borderId="0" xfId="0" applyNumberFormat="1" applyFont="1" applyFill="1" applyAlignment="1" applyProtection="1">
      <alignment horizontal="center"/>
      <protection locked="0"/>
    </xf>
    <xf numFmtId="0" fontId="53" fillId="15" borderId="0" xfId="0" applyFont="1" applyFill="1" applyProtection="1">
      <protection locked="0"/>
    </xf>
    <xf numFmtId="0" fontId="54" fillId="15" borderId="0" xfId="0" applyFont="1" applyFill="1" applyAlignment="1" applyProtection="1">
      <alignment horizontal="center"/>
      <protection locked="0"/>
    </xf>
    <xf numFmtId="4" fontId="53" fillId="0" borderId="0" xfId="0" applyNumberFormat="1" applyFont="1" applyFill="1" applyAlignment="1" applyProtection="1">
      <alignment horizontal="right"/>
      <protection locked="0"/>
    </xf>
    <xf numFmtId="0" fontId="45" fillId="15" borderId="0" xfId="0" applyFont="1" applyFill="1" applyProtection="1">
      <protection locked="0"/>
    </xf>
    <xf numFmtId="0" fontId="55" fillId="15" borderId="0" xfId="0" applyFont="1" applyFill="1" applyAlignment="1" applyProtection="1">
      <alignment horizontal="center"/>
      <protection locked="0"/>
    </xf>
    <xf numFmtId="0" fontId="52" fillId="0" borderId="0" xfId="0" applyFont="1"/>
    <xf numFmtId="4" fontId="44" fillId="0" borderId="8" xfId="0" applyNumberFormat="1" applyFont="1" applyBorder="1"/>
    <xf numFmtId="4" fontId="52" fillId="0" borderId="0" xfId="0" applyNumberFormat="1" applyFont="1"/>
    <xf numFmtId="4" fontId="56" fillId="0" borderId="8" xfId="0" applyNumberFormat="1" applyFont="1" applyBorder="1"/>
    <xf numFmtId="0" fontId="59" fillId="0" borderId="0" xfId="0" applyFont="1" applyAlignment="1">
      <alignment horizontal="center"/>
    </xf>
    <xf numFmtId="0" fontId="45" fillId="0" borderId="0" xfId="0" applyFont="1"/>
    <xf numFmtId="0" fontId="45" fillId="0" borderId="0" xfId="0" applyFont="1" applyBorder="1"/>
    <xf numFmtId="0" fontId="45" fillId="0" borderId="0" xfId="0" applyFont="1" applyBorder="1" applyAlignment="1">
      <alignment horizontal="center"/>
    </xf>
    <xf numFmtId="0" fontId="60" fillId="0" borderId="0" xfId="0" applyFont="1" applyFill="1" applyAlignment="1">
      <alignment horizontal="right"/>
    </xf>
    <xf numFmtId="0" fontId="45" fillId="0" borderId="0" xfId="0" applyFont="1" applyFill="1"/>
    <xf numFmtId="0" fontId="0" fillId="0" borderId="0" xfId="0" applyAlignment="1">
      <alignment vertical="center"/>
    </xf>
    <xf numFmtId="0" fontId="0" fillId="0" borderId="0" xfId="0" applyAlignment="1">
      <alignment vertical="center" wrapText="1"/>
    </xf>
    <xf numFmtId="0" fontId="49" fillId="0" borderId="0" xfId="0" applyFont="1" applyBorder="1" applyAlignment="1">
      <alignment horizontal="center" vertical="center"/>
    </xf>
    <xf numFmtId="49" fontId="49" fillId="9" borderId="0" xfId="0" quotePrefix="1" applyNumberFormat="1" applyFont="1" applyFill="1" applyBorder="1" applyAlignment="1">
      <alignment horizontal="center" vertical="center"/>
    </xf>
    <xf numFmtId="49" fontId="49" fillId="9" borderId="0" xfId="0" applyNumberFormat="1" applyFont="1" applyFill="1" applyAlignment="1">
      <alignment horizontal="center" vertical="center" wrapText="1"/>
    </xf>
    <xf numFmtId="49" fontId="49" fillId="10" borderId="0" xfId="0" applyNumberFormat="1" applyFont="1" applyFill="1" applyBorder="1" applyAlignment="1">
      <alignment horizontal="center" vertical="center" wrapText="1"/>
    </xf>
    <xf numFmtId="0" fontId="48" fillId="10" borderId="0" xfId="0" applyFont="1" applyFill="1" applyAlignment="1">
      <alignment vertical="center"/>
    </xf>
    <xf numFmtId="0" fontId="48" fillId="10" borderId="0" xfId="0" applyFont="1" applyFill="1" applyAlignment="1">
      <alignment horizontal="center" vertical="center"/>
    </xf>
    <xf numFmtId="4" fontId="49" fillId="17" borderId="0" xfId="0" applyNumberFormat="1" applyFont="1" applyFill="1" applyBorder="1" applyAlignment="1">
      <alignment horizontal="center" vertical="center" wrapText="1"/>
    </xf>
    <xf numFmtId="4" fontId="0" fillId="11" borderId="0" xfId="0" applyNumberFormat="1" applyFont="1" applyFill="1" applyAlignment="1">
      <alignment horizontal="center" vertical="center" wrapText="1"/>
    </xf>
    <xf numFmtId="4" fontId="0" fillId="11" borderId="0" xfId="0" applyNumberFormat="1" applyFill="1" applyAlignment="1">
      <alignment horizontal="center" vertical="center" wrapText="1"/>
    </xf>
    <xf numFmtId="43" fontId="52" fillId="0" borderId="0" xfId="1" applyFont="1" applyAlignment="1">
      <alignment vertical="center"/>
    </xf>
    <xf numFmtId="43" fontId="1" fillId="0" borderId="0" xfId="1" applyFont="1" applyAlignment="1">
      <alignment vertical="center"/>
    </xf>
    <xf numFmtId="43" fontId="0" fillId="0" borderId="0" xfId="0" applyNumberFormat="1" applyAlignment="1">
      <alignment vertical="center"/>
    </xf>
    <xf numFmtId="0" fontId="62" fillId="13" borderId="0" xfId="0" applyFont="1" applyFill="1"/>
    <xf numFmtId="0" fontId="63" fillId="13" borderId="0" xfId="0" applyFont="1" applyFill="1" applyAlignment="1">
      <alignment horizontal="center"/>
    </xf>
    <xf numFmtId="0" fontId="63" fillId="13" borderId="0" xfId="0" applyFont="1" applyFill="1" applyAlignment="1">
      <alignment horizontal="center" vertical="center" wrapText="1"/>
    </xf>
    <xf numFmtId="0" fontId="63" fillId="18" borderId="0" xfId="0" applyFont="1" applyFill="1" applyBorder="1" applyAlignment="1">
      <alignment horizontal="center" vertical="center" wrapText="1"/>
    </xf>
    <xf numFmtId="0" fontId="0" fillId="8" borderId="0" xfId="0" applyFill="1" applyBorder="1" applyAlignment="1">
      <alignment horizontal="left" vertical="top"/>
    </xf>
    <xf numFmtId="0" fontId="0" fillId="8" borderId="48" xfId="0" applyFill="1" applyBorder="1" applyAlignment="1">
      <alignment vertical="top" wrapText="1"/>
    </xf>
    <xf numFmtId="0" fontId="0" fillId="8" borderId="48" xfId="0" applyFill="1" applyBorder="1" applyAlignment="1">
      <alignment horizontal="center"/>
    </xf>
    <xf numFmtId="4" fontId="49" fillId="8" borderId="48" xfId="0" applyNumberFormat="1" applyFont="1" applyFill="1" applyBorder="1" applyAlignment="1">
      <alignment horizontal="center" vertical="center" wrapText="1"/>
    </xf>
    <xf numFmtId="0" fontId="0" fillId="9" borderId="48" xfId="0" applyFont="1" applyFill="1" applyBorder="1" applyAlignment="1">
      <alignment horizontal="center"/>
    </xf>
    <xf numFmtId="0" fontId="0" fillId="8" borderId="48" xfId="0" applyFont="1" applyFill="1" applyBorder="1" applyAlignment="1">
      <alignment horizontal="center" vertical="center" wrapText="1"/>
    </xf>
    <xf numFmtId="0" fontId="0" fillId="0" borderId="48" xfId="0" applyFont="1" applyBorder="1" applyAlignment="1">
      <alignment horizontal="center" vertical="center" wrapText="1"/>
    </xf>
    <xf numFmtId="0" fontId="0" fillId="8" borderId="48" xfId="0" applyFill="1" applyBorder="1" applyAlignment="1">
      <alignment horizontal="center" vertical="center" wrapText="1"/>
    </xf>
    <xf numFmtId="4" fontId="49" fillId="10" borderId="48" xfId="0" applyNumberFormat="1" applyFont="1" applyFill="1" applyBorder="1" applyAlignment="1">
      <alignment horizontal="center" vertical="center" wrapText="1"/>
    </xf>
    <xf numFmtId="0" fontId="0" fillId="9" borderId="0" xfId="0" applyFill="1" applyBorder="1" applyAlignment="1">
      <alignment horizontal="left" vertical="top"/>
    </xf>
    <xf numFmtId="0" fontId="0" fillId="9" borderId="48" xfId="0" applyFill="1" applyBorder="1" applyAlignment="1">
      <alignment vertical="top" wrapText="1"/>
    </xf>
    <xf numFmtId="0" fontId="0" fillId="9" borderId="48" xfId="0" applyFill="1" applyBorder="1" applyAlignment="1">
      <alignment horizontal="center"/>
    </xf>
    <xf numFmtId="0" fontId="0" fillId="9" borderId="48" xfId="0" applyFont="1" applyFill="1" applyBorder="1" applyAlignment="1">
      <alignment horizontal="center" vertical="center" wrapText="1"/>
    </xf>
    <xf numFmtId="4" fontId="0" fillId="9" borderId="48" xfId="0" applyNumberFormat="1" applyFont="1" applyFill="1" applyBorder="1" applyAlignment="1">
      <alignment horizontal="center"/>
    </xf>
    <xf numFmtId="0" fontId="0" fillId="0" borderId="48" xfId="0" applyFont="1" applyFill="1" applyBorder="1" applyAlignment="1">
      <alignment horizontal="center" vertical="center" wrapText="1"/>
    </xf>
    <xf numFmtId="0" fontId="0" fillId="0" borderId="0" xfId="0" applyFill="1"/>
    <xf numFmtId="4" fontId="0" fillId="8" borderId="48" xfId="0" applyNumberFormat="1" applyFont="1" applyFill="1" applyBorder="1" applyAlignment="1">
      <alignment horizontal="center" vertical="center" wrapText="1"/>
    </xf>
    <xf numFmtId="0" fontId="49" fillId="0" borderId="48" xfId="0" applyFont="1" applyBorder="1" applyAlignment="1">
      <alignment horizontal="center" vertical="center" wrapText="1"/>
    </xf>
    <xf numFmtId="0" fontId="49" fillId="8" borderId="48" xfId="0" applyFont="1" applyFill="1" applyBorder="1" applyAlignment="1">
      <alignment horizontal="center" vertical="center" wrapText="1"/>
    </xf>
    <xf numFmtId="0" fontId="0" fillId="9" borderId="48" xfId="0" applyFill="1" applyBorder="1" applyAlignment="1">
      <alignment vertical="center"/>
    </xf>
    <xf numFmtId="4" fontId="49" fillId="9" borderId="48" xfId="0" applyNumberFormat="1" applyFont="1" applyFill="1" applyBorder="1" applyAlignment="1">
      <alignment horizontal="center" vertical="center" wrapText="1"/>
    </xf>
    <xf numFmtId="0" fontId="45" fillId="9" borderId="48" xfId="0" applyFont="1" applyFill="1" applyBorder="1" applyAlignment="1">
      <alignment vertical="top" wrapText="1"/>
    </xf>
    <xf numFmtId="0" fontId="55" fillId="9" borderId="48" xfId="0" applyFont="1" applyFill="1" applyBorder="1" applyAlignment="1">
      <alignment horizontal="center" vertical="center" wrapText="1"/>
    </xf>
    <xf numFmtId="0" fontId="0" fillId="0" borderId="48" xfId="0" applyBorder="1" applyAlignment="1">
      <alignment vertical="center"/>
    </xf>
    <xf numFmtId="4" fontId="45" fillId="9" borderId="48" xfId="0" applyNumberFormat="1" applyFont="1" applyFill="1" applyBorder="1" applyAlignment="1">
      <alignment horizontal="center" vertical="center" wrapText="1"/>
    </xf>
    <xf numFmtId="0" fontId="45" fillId="8" borderId="48" xfId="0" applyFont="1" applyFill="1" applyBorder="1" applyAlignment="1">
      <alignment horizontal="center" vertical="center" wrapText="1"/>
    </xf>
    <xf numFmtId="0" fontId="0" fillId="9" borderId="48" xfId="0" applyFill="1" applyBorder="1" applyAlignment="1">
      <alignment horizontal="center" vertical="center"/>
    </xf>
    <xf numFmtId="0" fontId="0" fillId="8" borderId="48" xfId="0" applyFill="1" applyBorder="1" applyAlignment="1">
      <alignment horizontal="center" vertical="center"/>
    </xf>
    <xf numFmtId="4" fontId="0" fillId="8" borderId="48" xfId="0" applyNumberFormat="1" applyFill="1" applyBorder="1" applyAlignment="1">
      <alignment horizontal="center" vertical="center"/>
    </xf>
    <xf numFmtId="0" fontId="49" fillId="12" borderId="0" xfId="0" applyFont="1" applyFill="1" applyBorder="1" applyAlignment="1">
      <alignment horizontal="center" vertical="center" wrapText="1"/>
    </xf>
    <xf numFmtId="0" fontId="64" fillId="10" borderId="0" xfId="0" applyFont="1" applyFill="1" applyBorder="1" applyAlignment="1">
      <alignment horizontal="left" vertical="center" wrapText="1"/>
    </xf>
    <xf numFmtId="0" fontId="49" fillId="10" borderId="0" xfId="0" applyFont="1" applyFill="1" applyBorder="1" applyAlignment="1">
      <alignment horizontal="center" vertical="center" wrapText="1"/>
    </xf>
    <xf numFmtId="4" fontId="49" fillId="19" borderId="0" xfId="0" applyNumberFormat="1" applyFont="1" applyFill="1" applyBorder="1" applyAlignment="1">
      <alignment horizontal="center" vertical="center" wrapText="1"/>
    </xf>
    <xf numFmtId="4" fontId="0" fillId="0" borderId="0" xfId="0" applyNumberFormat="1" applyAlignment="1">
      <alignment vertical="center"/>
    </xf>
    <xf numFmtId="0" fontId="55" fillId="0" borderId="0" xfId="0" applyFont="1"/>
    <xf numFmtId="4" fontId="55" fillId="0" borderId="0" xfId="0" applyNumberFormat="1" applyFont="1"/>
    <xf numFmtId="0" fontId="52" fillId="0" borderId="0" xfId="0" applyFont="1" applyAlignment="1">
      <alignment horizontal="center"/>
    </xf>
    <xf numFmtId="4" fontId="52" fillId="0" borderId="0" xfId="0" applyNumberFormat="1" applyFont="1" applyAlignment="1">
      <alignment horizontal="center"/>
    </xf>
    <xf numFmtId="4" fontId="52" fillId="0" borderId="0" xfId="0" applyNumberFormat="1" applyFont="1" applyBorder="1" applyAlignment="1"/>
    <xf numFmtId="43" fontId="52" fillId="0" borderId="0" xfId="1" applyFont="1" applyAlignment="1">
      <alignment horizontal="center"/>
    </xf>
    <xf numFmtId="43" fontId="52" fillId="0" borderId="0" xfId="1" applyFont="1"/>
    <xf numFmtId="0" fontId="51" fillId="0" borderId="0" xfId="0" applyFont="1" applyBorder="1" applyAlignment="1">
      <alignment horizontal="right"/>
    </xf>
    <xf numFmtId="0" fontId="52" fillId="0" borderId="0" xfId="0" applyFont="1" applyBorder="1" applyAlignment="1"/>
    <xf numFmtId="43" fontId="52" fillId="0" borderId="0" xfId="0" applyNumberFormat="1" applyFont="1" applyAlignment="1">
      <alignment horizontal="center"/>
    </xf>
    <xf numFmtId="43" fontId="52" fillId="0" borderId="0" xfId="0" applyNumberFormat="1" applyFont="1"/>
    <xf numFmtId="4" fontId="53" fillId="0" borderId="0" xfId="0" applyNumberFormat="1" applyFont="1" applyFill="1" applyAlignment="1" applyProtection="1">
      <alignment horizontal="center"/>
      <protection locked="0"/>
    </xf>
    <xf numFmtId="0" fontId="0" fillId="0" borderId="0" xfId="0" applyFont="1" applyAlignment="1">
      <alignment horizontal="center"/>
    </xf>
    <xf numFmtId="0" fontId="21" fillId="2" borderId="11" xfId="0" applyFont="1" applyFill="1" applyBorder="1" applyAlignment="1">
      <alignment wrapText="1"/>
    </xf>
    <xf numFmtId="0" fontId="21" fillId="2" borderId="12" xfId="0" applyFont="1" applyFill="1" applyBorder="1" applyAlignment="1">
      <alignment wrapText="1"/>
    </xf>
    <xf numFmtId="0" fontId="21" fillId="2" borderId="14" xfId="0" applyFont="1" applyFill="1" applyBorder="1" applyAlignment="1">
      <alignment wrapText="1"/>
    </xf>
    <xf numFmtId="0" fontId="21" fillId="2" borderId="15" xfId="0" applyFont="1" applyFill="1" applyBorder="1" applyAlignment="1">
      <alignment wrapText="1"/>
    </xf>
    <xf numFmtId="49" fontId="12" fillId="0" borderId="8" xfId="0" applyNumberFormat="1" applyFont="1" applyBorder="1"/>
    <xf numFmtId="0" fontId="12" fillId="0" borderId="0" xfId="0" applyFont="1" applyBorder="1" applyAlignment="1">
      <alignment horizontal="left"/>
    </xf>
    <xf numFmtId="14" fontId="12" fillId="0" borderId="8" xfId="0" applyNumberFormat="1" applyFont="1" applyBorder="1"/>
    <xf numFmtId="0" fontId="12" fillId="0" borderId="8" xfId="0" applyFont="1" applyBorder="1" applyAlignment="1">
      <alignment wrapText="1"/>
    </xf>
    <xf numFmtId="0" fontId="13" fillId="0" borderId="7" xfId="0" applyFont="1" applyBorder="1" applyAlignment="1"/>
    <xf numFmtId="0" fontId="14" fillId="2" borderId="14" xfId="0" applyFont="1" applyFill="1" applyBorder="1" applyAlignment="1">
      <alignment wrapText="1"/>
    </xf>
    <xf numFmtId="0" fontId="14" fillId="2" borderId="15" xfId="0" applyFont="1" applyFill="1" applyBorder="1" applyAlignment="1">
      <alignment wrapText="1"/>
    </xf>
    <xf numFmtId="0" fontId="5" fillId="0" borderId="2" xfId="0" applyFont="1" applyBorder="1" applyAlignment="1"/>
    <xf numFmtId="0" fontId="14" fillId="2" borderId="1" xfId="0" applyFont="1" applyFill="1" applyBorder="1" applyAlignment="1">
      <alignment wrapText="1"/>
    </xf>
    <xf numFmtId="0" fontId="5" fillId="0" borderId="3" xfId="0" applyFont="1" applyBorder="1" applyAlignment="1"/>
    <xf numFmtId="0" fontId="14" fillId="2" borderId="1" xfId="0" applyFont="1" applyFill="1" applyBorder="1" applyAlignment="1">
      <alignment horizontal="center" wrapText="1"/>
    </xf>
    <xf numFmtId="0" fontId="32" fillId="0" borderId="16" xfId="0" applyFont="1" applyBorder="1" applyAlignment="1">
      <alignment horizontal="center" vertical="top" wrapText="1"/>
    </xf>
    <xf numFmtId="0" fontId="57" fillId="0" borderId="7" xfId="0" applyFont="1" applyBorder="1"/>
    <xf numFmtId="0" fontId="12" fillId="0" borderId="0" xfId="0" applyFont="1" applyAlignment="1"/>
    <xf numFmtId="0" fontId="12" fillId="0" borderId="2" xfId="0" applyFont="1" applyBorder="1" applyAlignment="1">
      <alignment horizontal="right"/>
    </xf>
    <xf numFmtId="0" fontId="42" fillId="0" borderId="8" xfId="0" applyFont="1" applyFill="1" applyBorder="1" applyAlignment="1">
      <alignment horizontal="center"/>
    </xf>
    <xf numFmtId="0" fontId="14" fillId="3" borderId="28" xfId="0" applyFont="1" applyFill="1" applyBorder="1" applyAlignment="1">
      <alignment wrapText="1"/>
    </xf>
    <xf numFmtId="0" fontId="14" fillId="3" borderId="0" xfId="0" applyFont="1" applyFill="1" applyBorder="1" applyAlignment="1">
      <alignment wrapText="1"/>
    </xf>
    <xf numFmtId="0" fontId="14" fillId="0" borderId="0" xfId="0" applyFont="1" applyFill="1" applyBorder="1" applyAlignment="1">
      <alignment wrapText="1"/>
    </xf>
    <xf numFmtId="0" fontId="64" fillId="0" borderId="59" xfId="0" applyFont="1" applyBorder="1" applyAlignment="1">
      <alignment vertical="center"/>
    </xf>
    <xf numFmtId="0" fontId="49" fillId="0" borderId="59" xfId="0" applyFont="1" applyBorder="1" applyAlignment="1">
      <alignment vertical="center" shrinkToFit="1"/>
    </xf>
    <xf numFmtId="49" fontId="66" fillId="0" borderId="0" xfId="0" applyNumberFormat="1" applyFont="1" applyFill="1" applyBorder="1"/>
    <xf numFmtId="0" fontId="64" fillId="0" borderId="48" xfId="0" applyFont="1" applyFill="1" applyBorder="1"/>
    <xf numFmtId="0" fontId="64" fillId="0" borderId="48" xfId="0" applyFont="1" applyFill="1" applyBorder="1" applyAlignment="1">
      <alignment wrapText="1"/>
    </xf>
    <xf numFmtId="49" fontId="64" fillId="0" borderId="48" xfId="0" applyNumberFormat="1" applyFont="1" applyFill="1" applyBorder="1" applyAlignment="1">
      <alignment horizontal="center"/>
    </xf>
    <xf numFmtId="0" fontId="64" fillId="0" borderId="48" xfId="0" applyFont="1" applyFill="1" applyBorder="1" applyAlignment="1">
      <alignment horizontal="center"/>
    </xf>
    <xf numFmtId="0" fontId="64" fillId="0" borderId="0" xfId="0" applyFont="1" applyFill="1" applyAlignment="1">
      <alignment horizontal="center"/>
    </xf>
    <xf numFmtId="0" fontId="0" fillId="0" borderId="48" xfId="0" applyFill="1" applyBorder="1"/>
    <xf numFmtId="0" fontId="67" fillId="0" borderId="48" xfId="0" applyFont="1" applyFill="1" applyBorder="1" applyAlignment="1">
      <alignment wrapText="1"/>
    </xf>
    <xf numFmtId="49" fontId="60" fillId="0" borderId="48" xfId="0" applyNumberFormat="1" applyFont="1" applyFill="1" applyBorder="1" applyAlignment="1">
      <alignment horizontal="center"/>
    </xf>
    <xf numFmtId="4" fontId="45" fillId="0" borderId="48" xfId="0" applyNumberFormat="1" applyFont="1" applyFill="1" applyBorder="1" applyAlignment="1">
      <alignment horizontal="right"/>
    </xf>
    <xf numFmtId="0" fontId="49" fillId="0" borderId="48" xfId="0" applyFont="1" applyFill="1" applyBorder="1" applyAlignment="1">
      <alignment horizontal="left" vertical="top"/>
    </xf>
    <xf numFmtId="0" fontId="68" fillId="0" borderId="48" xfId="0" applyFont="1" applyFill="1" applyBorder="1" applyAlignment="1">
      <alignment vertical="top" wrapText="1"/>
    </xf>
    <xf numFmtId="49" fontId="0" fillId="0" borderId="48" xfId="0" applyNumberFormat="1" applyFill="1" applyBorder="1" applyAlignment="1">
      <alignment horizontal="center"/>
    </xf>
    <xf numFmtId="4" fontId="45" fillId="0" borderId="48" xfId="0" applyNumberFormat="1" applyFont="1" applyFill="1" applyBorder="1" applyAlignment="1" applyProtection="1">
      <alignment horizontal="right"/>
      <protection locked="0"/>
    </xf>
    <xf numFmtId="9" fontId="45" fillId="0" borderId="0" xfId="4" applyNumberFormat="1" applyFont="1" applyFill="1" applyAlignment="1">
      <alignment horizontal="center"/>
    </xf>
    <xf numFmtId="4" fontId="53" fillId="0" borderId="48" xfId="0" applyNumberFormat="1" applyFont="1" applyFill="1" applyBorder="1" applyAlignment="1" applyProtection="1">
      <alignment horizontal="right"/>
      <protection locked="0"/>
    </xf>
    <xf numFmtId="0" fontId="45" fillId="0" borderId="0" xfId="0" applyFont="1" applyFill="1" applyAlignment="1">
      <alignment horizontal="center"/>
    </xf>
    <xf numFmtId="1" fontId="49" fillId="0" borderId="48" xfId="0" applyNumberFormat="1" applyFont="1" applyFill="1" applyBorder="1" applyAlignment="1">
      <alignment horizontal="left" vertical="top"/>
    </xf>
    <xf numFmtId="1" fontId="0" fillId="0" borderId="48" xfId="0" applyNumberFormat="1" applyFill="1" applyBorder="1" applyAlignment="1">
      <alignment horizontal="left" vertical="top"/>
    </xf>
    <xf numFmtId="0" fontId="67" fillId="0" borderId="48" xfId="0" applyFont="1" applyFill="1" applyBorder="1" applyAlignment="1">
      <alignment horizontal="left" vertical="top" wrapText="1" indent="2"/>
    </xf>
    <xf numFmtId="0" fontId="0" fillId="0" borderId="48" xfId="0" applyFill="1" applyBorder="1" applyAlignment="1">
      <alignment horizontal="left" vertical="top"/>
    </xf>
    <xf numFmtId="0" fontId="45" fillId="0" borderId="48" xfId="0" applyFont="1" applyFill="1" applyBorder="1" applyAlignment="1">
      <alignment horizontal="left" vertical="top"/>
    </xf>
    <xf numFmtId="0" fontId="0" fillId="0" borderId="48" xfId="0" applyFill="1" applyBorder="1" applyAlignment="1">
      <alignment horizontal="left" vertical="top" wrapText="1"/>
    </xf>
    <xf numFmtId="0" fontId="64" fillId="0" borderId="48" xfId="0" applyFont="1" applyFill="1" applyBorder="1" applyAlignment="1">
      <alignment horizontal="left" vertical="top" wrapText="1"/>
    </xf>
    <xf numFmtId="4" fontId="45" fillId="9" borderId="48" xfId="0" applyNumberFormat="1" applyFont="1" applyFill="1" applyBorder="1" applyAlignment="1">
      <alignment horizontal="right"/>
    </xf>
    <xf numFmtId="4" fontId="45" fillId="9" borderId="48" xfId="0" applyNumberFormat="1" applyFont="1" applyFill="1" applyBorder="1" applyAlignment="1" applyProtection="1">
      <alignment horizontal="right"/>
      <protection locked="0"/>
    </xf>
    <xf numFmtId="0" fontId="69" fillId="0" borderId="48" xfId="0" applyFont="1" applyFill="1" applyBorder="1" applyAlignment="1">
      <alignment horizontal="left" vertical="top" wrapText="1"/>
    </xf>
    <xf numFmtId="0" fontId="46" fillId="0" borderId="48" xfId="0" applyFont="1" applyFill="1" applyBorder="1" applyAlignment="1">
      <alignment horizontal="left" vertical="top" wrapText="1"/>
    </xf>
    <xf numFmtId="0" fontId="69" fillId="0" borderId="48" xfId="0" applyFont="1" applyFill="1" applyBorder="1" applyAlignment="1">
      <alignment horizontal="left" vertical="top" wrapText="1" indent="2"/>
    </xf>
    <xf numFmtId="4" fontId="0" fillId="0" borderId="0" xfId="0" applyNumberFormat="1" applyFill="1"/>
    <xf numFmtId="0" fontId="70" fillId="0" borderId="48" xfId="0" applyFont="1" applyFill="1" applyBorder="1" applyAlignment="1">
      <alignment horizontal="left" vertical="top"/>
    </xf>
    <xf numFmtId="0" fontId="71" fillId="0" borderId="48" xfId="0" applyFont="1" applyFill="1" applyBorder="1" applyAlignment="1">
      <alignment vertical="top" wrapText="1"/>
    </xf>
    <xf numFmtId="0" fontId="67" fillId="0" borderId="48" xfId="0" applyFont="1" applyFill="1" applyBorder="1" applyAlignment="1">
      <alignment horizontal="left" wrapText="1" indent="2"/>
    </xf>
    <xf numFmtId="167" fontId="0" fillId="0" borderId="48" xfId="0" applyNumberFormat="1" applyFill="1" applyBorder="1" applyAlignment="1">
      <alignment vertical="top"/>
    </xf>
    <xf numFmtId="0" fontId="0" fillId="9" borderId="48" xfId="0" applyFill="1" applyBorder="1" applyAlignment="1">
      <alignment horizontal="left" vertical="top"/>
    </xf>
    <xf numFmtId="0" fontId="67" fillId="9" borderId="48" xfId="0" applyFont="1" applyFill="1" applyBorder="1" applyAlignment="1">
      <alignment horizontal="left" vertical="top" wrapText="1" indent="2"/>
    </xf>
    <xf numFmtId="49" fontId="0" fillId="9" borderId="48" xfId="0" applyNumberFormat="1" applyFill="1" applyBorder="1" applyAlignment="1">
      <alignment horizontal="center"/>
    </xf>
    <xf numFmtId="0" fontId="49" fillId="9" borderId="48" xfId="0" applyFont="1" applyFill="1" applyBorder="1" applyAlignment="1">
      <alignment horizontal="left" vertical="top"/>
    </xf>
    <xf numFmtId="0" fontId="68" fillId="9" borderId="48" xfId="0" applyFont="1" applyFill="1" applyBorder="1" applyAlignment="1">
      <alignment vertical="top" wrapText="1"/>
    </xf>
    <xf numFmtId="0" fontId="64" fillId="0" borderId="0" xfId="0" applyFont="1" applyFill="1" applyAlignment="1">
      <alignment wrapText="1"/>
    </xf>
    <xf numFmtId="49" fontId="0" fillId="0" borderId="0" xfId="0" applyNumberFormat="1" applyFill="1" applyAlignment="1">
      <alignment horizontal="center"/>
    </xf>
    <xf numFmtId="0" fontId="52" fillId="0" borderId="0" xfId="0" applyFont="1" applyFill="1"/>
    <xf numFmtId="0" fontId="67" fillId="0" borderId="0" xfId="0" applyFont="1" applyFill="1" applyAlignment="1">
      <alignment wrapText="1"/>
    </xf>
    <xf numFmtId="49" fontId="52" fillId="0" borderId="0" xfId="0" applyNumberFormat="1" applyFont="1" applyFill="1" applyAlignment="1">
      <alignment horizontal="center"/>
    </xf>
    <xf numFmtId="4" fontId="52" fillId="0" borderId="0" xfId="0" applyNumberFormat="1" applyFont="1" applyFill="1"/>
    <xf numFmtId="49" fontId="60" fillId="0" borderId="0" xfId="0" applyNumberFormat="1" applyFont="1" applyFill="1"/>
    <xf numFmtId="0" fontId="65" fillId="0" borderId="0" xfId="0" applyFont="1" applyBorder="1" applyAlignment="1">
      <alignment vertical="center"/>
    </xf>
    <xf numFmtId="0" fontId="70" fillId="0" borderId="48" xfId="0" applyFont="1" applyFill="1" applyBorder="1" applyAlignment="1">
      <alignment vertical="top" wrapText="1"/>
    </xf>
    <xf numFmtId="0" fontId="45" fillId="0" borderId="48" xfId="0" applyFont="1" applyFill="1" applyBorder="1" applyAlignment="1">
      <alignment horizontal="center"/>
    </xf>
    <xf numFmtId="0" fontId="49" fillId="0" borderId="48" xfId="0" applyFont="1" applyFill="1" applyBorder="1" applyAlignment="1">
      <alignment vertical="top" wrapText="1"/>
    </xf>
    <xf numFmtId="0" fontId="0" fillId="0" borderId="48" xfId="0" applyFill="1" applyBorder="1" applyAlignment="1">
      <alignment vertical="top" wrapText="1"/>
    </xf>
    <xf numFmtId="0" fontId="45" fillId="0" borderId="48" xfId="0" applyFont="1" applyFill="1" applyBorder="1" applyAlignment="1">
      <alignment vertical="top" wrapText="1"/>
    </xf>
    <xf numFmtId="0" fontId="64" fillId="0" borderId="48" xfId="0" applyFont="1" applyFill="1" applyBorder="1" applyAlignment="1">
      <alignment vertical="top" wrapText="1"/>
    </xf>
    <xf numFmtId="4" fontId="45" fillId="0" borderId="48" xfId="0" applyNumberFormat="1" applyFont="1" applyFill="1" applyBorder="1" applyAlignment="1">
      <alignment horizontal="center"/>
    </xf>
    <xf numFmtId="0" fontId="0" fillId="0" borderId="48" xfId="0" applyFill="1" applyBorder="1" applyAlignment="1">
      <alignment vertical="top"/>
    </xf>
    <xf numFmtId="4" fontId="53" fillId="9" borderId="48" xfId="0" applyNumberFormat="1" applyFont="1" applyFill="1" applyBorder="1" applyAlignment="1" applyProtection="1">
      <alignment horizontal="right"/>
      <protection locked="0"/>
    </xf>
    <xf numFmtId="0" fontId="0" fillId="0" borderId="48" xfId="0" applyFont="1" applyFill="1" applyBorder="1" applyAlignment="1">
      <alignment vertical="top" wrapText="1"/>
    </xf>
    <xf numFmtId="4" fontId="0" fillId="0" borderId="48" xfId="0" applyNumberFormat="1" applyFill="1" applyBorder="1"/>
    <xf numFmtId="164" fontId="0" fillId="0" borderId="0" xfId="0" applyNumberFormat="1" applyFill="1"/>
    <xf numFmtId="168" fontId="52" fillId="0" borderId="0" xfId="1" applyNumberFormat="1" applyFont="1" applyFill="1"/>
    <xf numFmtId="4" fontId="12" fillId="0" borderId="8" xfId="0" applyNumberFormat="1" applyFont="1" applyBorder="1"/>
    <xf numFmtId="4" fontId="12" fillId="0" borderId="1" xfId="0" applyNumberFormat="1" applyFont="1" applyBorder="1"/>
    <xf numFmtId="49" fontId="44" fillId="0" borderId="1" xfId="0" applyNumberFormat="1" applyFont="1" applyBorder="1"/>
    <xf numFmtId="0" fontId="30" fillId="0" borderId="1" xfId="0" applyFont="1" applyBorder="1" applyAlignment="1">
      <alignment vertical="top" wrapText="1"/>
    </xf>
    <xf numFmtId="0" fontId="12" fillId="0" borderId="4" xfId="0" applyFont="1" applyBorder="1" applyAlignment="1">
      <alignment horizontal="center"/>
    </xf>
    <xf numFmtId="0" fontId="53" fillId="15" borderId="0" xfId="0" applyFont="1" applyFill="1" applyAlignment="1" applyProtection="1">
      <protection locked="0"/>
    </xf>
    <xf numFmtId="0" fontId="46" fillId="0" borderId="0" xfId="0" applyFont="1" applyBorder="1" applyAlignment="1">
      <alignment horizontal="center"/>
    </xf>
    <xf numFmtId="0" fontId="58" fillId="0" borderId="1" xfId="0" applyFont="1" applyBorder="1" applyAlignment="1">
      <alignment horizontal="center"/>
    </xf>
    <xf numFmtId="0" fontId="12" fillId="0" borderId="3" xfId="0" applyFont="1" applyBorder="1"/>
    <xf numFmtId="0" fontId="12" fillId="0" borderId="2" xfId="0" applyFont="1" applyBorder="1"/>
    <xf numFmtId="0" fontId="12" fillId="0" borderId="0" xfId="0" applyFont="1"/>
    <xf numFmtId="0" fontId="6" fillId="0" borderId="18" xfId="0" applyFont="1" applyBorder="1" applyAlignment="1">
      <alignment horizontal="left" vertical="top" wrapText="1"/>
    </xf>
    <xf numFmtId="0" fontId="13" fillId="0" borderId="2" xfId="0" applyFont="1" applyBorder="1" applyAlignment="1">
      <alignment horizontal="center"/>
    </xf>
    <xf numFmtId="0" fontId="5" fillId="0" borderId="18" xfId="0" applyFont="1" applyBorder="1" applyAlignment="1">
      <alignment horizontal="left" vertical="top" wrapText="1"/>
    </xf>
    <xf numFmtId="0" fontId="13" fillId="0" borderId="3" xfId="0" applyFont="1" applyBorder="1"/>
    <xf numFmtId="0" fontId="13" fillId="0" borderId="2" xfId="0" applyFont="1" applyBorder="1"/>
    <xf numFmtId="0" fontId="17" fillId="0" borderId="0" xfId="0" applyFont="1" applyAlignment="1">
      <alignment horizontal="left"/>
    </xf>
    <xf numFmtId="0" fontId="13" fillId="0" borderId="3" xfId="0" applyFont="1" applyBorder="1" applyAlignment="1">
      <alignment horizontal="justify"/>
    </xf>
    <xf numFmtId="0" fontId="12" fillId="0" borderId="7" xfId="0" applyFont="1" applyBorder="1"/>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8" xfId="0" applyFont="1" applyFill="1" applyBorder="1" applyAlignment="1">
      <alignment horizontal="center"/>
    </xf>
    <xf numFmtId="0" fontId="14" fillId="2" borderId="2" xfId="0" applyFont="1" applyFill="1" applyBorder="1" applyAlignment="1">
      <alignment horizontal="center"/>
    </xf>
    <xf numFmtId="0" fontId="24" fillId="0" borderId="39" xfId="0" applyFont="1" applyBorder="1" applyAlignment="1">
      <alignment horizontal="left" wrapText="1"/>
    </xf>
    <xf numFmtId="0" fontId="13" fillId="0" borderId="0" xfId="0" applyFont="1" applyAlignment="1">
      <alignment horizontal="center" wrapText="1"/>
    </xf>
    <xf numFmtId="0" fontId="28" fillId="0" borderId="4" xfId="0" applyFont="1" applyBorder="1" applyAlignment="1">
      <alignment horizontal="center"/>
    </xf>
    <xf numFmtId="0" fontId="28" fillId="0" borderId="31" xfId="0" applyFont="1" applyBorder="1" applyAlignment="1">
      <alignment horizontal="center"/>
    </xf>
    <xf numFmtId="0" fontId="12" fillId="0" borderId="4" xfId="0" applyFont="1" applyBorder="1" applyAlignment="1">
      <alignment wrapText="1"/>
    </xf>
    <xf numFmtId="0" fontId="12" fillId="0" borderId="3" xfId="0" applyFont="1" applyBorder="1" applyAlignment="1">
      <alignment wrapText="1"/>
    </xf>
    <xf numFmtId="0" fontId="12" fillId="0" borderId="2" xfId="0" applyFont="1" applyBorder="1" applyAlignment="1">
      <alignment wrapText="1"/>
    </xf>
    <xf numFmtId="0" fontId="13" fillId="0" borderId="4" xfId="0" applyFont="1" applyBorder="1" applyAlignment="1">
      <alignment horizontal="left"/>
    </xf>
    <xf numFmtId="0" fontId="3" fillId="0" borderId="0" xfId="0" applyFont="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30" fillId="0" borderId="10" xfId="0" applyFont="1" applyBorder="1" applyAlignment="1">
      <alignment horizontal="left"/>
    </xf>
    <xf numFmtId="0" fontId="28" fillId="0" borderId="0" xfId="0" applyFont="1" applyBorder="1"/>
    <xf numFmtId="0" fontId="34" fillId="0" borderId="0" xfId="0" applyFont="1" applyFill="1" applyBorder="1"/>
    <xf numFmtId="0" fontId="12" fillId="0" borderId="0" xfId="0" applyFont="1" applyFill="1" applyBorder="1"/>
    <xf numFmtId="0" fontId="28" fillId="0" borderId="2" xfId="0" applyFont="1" applyBorder="1" applyAlignment="1">
      <alignment horizontal="center"/>
    </xf>
    <xf numFmtId="0" fontId="30" fillId="0" borderId="2" xfId="0" applyFont="1" applyBorder="1"/>
    <xf numFmtId="0" fontId="12" fillId="0" borderId="5" xfId="0" applyFont="1" applyBorder="1"/>
    <xf numFmtId="0" fontId="30" fillId="0" borderId="2" xfId="0" applyFont="1" applyBorder="1" applyAlignment="1">
      <alignment vertical="top" wrapText="1"/>
    </xf>
    <xf numFmtId="0" fontId="31" fillId="2" borderId="3" xfId="0" applyFont="1" applyFill="1" applyBorder="1" applyAlignment="1">
      <alignment horizontal="center"/>
    </xf>
    <xf numFmtId="0" fontId="31" fillId="2" borderId="31" xfId="0" applyFont="1" applyFill="1" applyBorder="1" applyAlignment="1">
      <alignment horizontal="center" wrapText="1"/>
    </xf>
    <xf numFmtId="0" fontId="8" fillId="0" borderId="0" xfId="0" applyFont="1"/>
    <xf numFmtId="0" fontId="5" fillId="0" borderId="4" xfId="0" applyFont="1" applyBorder="1" applyAlignment="1">
      <alignment vertical="top" wrapText="1"/>
    </xf>
    <xf numFmtId="0" fontId="8" fillId="0" borderId="7" xfId="0" applyFont="1" applyBorder="1"/>
    <xf numFmtId="0" fontId="14" fillId="2" borderId="2" xfId="0"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5" fillId="0" borderId="4" xfId="0" applyFont="1" applyBorder="1" applyAlignment="1">
      <alignment horizontal="center"/>
    </xf>
    <xf numFmtId="0" fontId="12" fillId="0" borderId="0" xfId="0" applyFont="1" applyBorder="1"/>
    <xf numFmtId="0" fontId="35" fillId="0" borderId="18" xfId="0" applyFont="1" applyBorder="1" applyAlignment="1">
      <alignment horizontal="left" vertical="top" wrapText="1"/>
    </xf>
    <xf numFmtId="0" fontId="21" fillId="2" borderId="11" xfId="0" applyFont="1" applyFill="1" applyBorder="1" applyAlignment="1">
      <alignment horizontal="center" vertical="top" wrapText="1"/>
    </xf>
    <xf numFmtId="0" fontId="21" fillId="2" borderId="13" xfId="0" applyFont="1" applyFill="1" applyBorder="1" applyAlignment="1">
      <alignment horizontal="center" vertical="top" wrapText="1"/>
    </xf>
    <xf numFmtId="0" fontId="31" fillId="2" borderId="11"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2" fillId="0" borderId="18" xfId="0" applyFont="1" applyBorder="1" applyAlignment="1">
      <alignment horizontal="left"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3" fontId="0" fillId="0" borderId="0" xfId="1" applyFont="1" applyFill="1"/>
    <xf numFmtId="43" fontId="64" fillId="0" borderId="0" xfId="1" applyFont="1" applyFill="1" applyAlignment="1">
      <alignment horizontal="center"/>
    </xf>
    <xf numFmtId="43" fontId="0" fillId="0" borderId="0" xfId="1" applyFont="1" applyFill="1" applyAlignment="1">
      <alignment horizontal="center"/>
    </xf>
    <xf numFmtId="43" fontId="45" fillId="0" borderId="0" xfId="1" applyFont="1" applyFill="1" applyAlignment="1">
      <alignment horizontal="center"/>
    </xf>
    <xf numFmtId="41" fontId="0" fillId="0" borderId="0" xfId="2" applyFont="1" applyFill="1"/>
    <xf numFmtId="0" fontId="12" fillId="0" borderId="4" xfId="0" applyFont="1" applyBorder="1" applyAlignment="1">
      <alignment horizontal="left"/>
    </xf>
    <xf numFmtId="0" fontId="57" fillId="0" borderId="2"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24" fillId="0" borderId="0" xfId="0" applyFont="1" applyBorder="1" applyAlignment="1">
      <alignment horizontal="justify" vertical="top" wrapText="1"/>
    </xf>
    <xf numFmtId="0" fontId="56" fillId="0" borderId="7" xfId="0" applyFont="1" applyBorder="1" applyAlignment="1">
      <alignment horizontal="left"/>
    </xf>
    <xf numFmtId="0" fontId="6" fillId="0" borderId="1" xfId="0" applyFont="1" applyBorder="1" applyAlignment="1">
      <alignment horizontal="center"/>
    </xf>
    <xf numFmtId="0" fontId="74" fillId="0" borderId="0" xfId="0" applyFont="1" applyAlignment="1">
      <alignment horizontal="left" indent="5"/>
    </xf>
    <xf numFmtId="0" fontId="73" fillId="0" borderId="7" xfId="0" applyFont="1" applyBorder="1" applyAlignment="1">
      <alignment horizontal="left"/>
    </xf>
    <xf numFmtId="0" fontId="56" fillId="0" borderId="2" xfId="0" applyFont="1" applyBorder="1" applyAlignment="1">
      <alignment horizontal="center"/>
    </xf>
    <xf numFmtId="0" fontId="75" fillId="5" borderId="7" xfId="0" applyFont="1" applyFill="1" applyBorder="1" applyAlignment="1">
      <alignment horizontal="center" wrapText="1"/>
    </xf>
    <xf numFmtId="0" fontId="75" fillId="5" borderId="7" xfId="0" applyFont="1" applyFill="1" applyBorder="1" applyAlignment="1">
      <alignment wrapText="1"/>
    </xf>
    <xf numFmtId="0" fontId="75" fillId="5" borderId="8" xfId="0" applyFont="1" applyFill="1" applyBorder="1" applyAlignment="1">
      <alignment wrapText="1"/>
    </xf>
    <xf numFmtId="0" fontId="75" fillId="5" borderId="8" xfId="0" applyFont="1" applyFill="1" applyBorder="1"/>
    <xf numFmtId="0" fontId="75" fillId="5" borderId="10" xfId="0" applyFont="1" applyFill="1" applyBorder="1"/>
    <xf numFmtId="0" fontId="75" fillId="0" borderId="8" xfId="0" applyFont="1" applyBorder="1"/>
    <xf numFmtId="0" fontId="56" fillId="0" borderId="8" xfId="0" applyFont="1" applyBorder="1" applyAlignment="1">
      <alignment horizontal="center"/>
    </xf>
    <xf numFmtId="0" fontId="56" fillId="0" borderId="8" xfId="0" applyFont="1" applyBorder="1" applyAlignment="1">
      <alignment horizontal="center" wrapText="1"/>
    </xf>
    <xf numFmtId="0" fontId="74" fillId="0" borderId="0" xfId="0" applyFont="1" applyAlignment="1">
      <alignment horizontal="left"/>
    </xf>
    <xf numFmtId="49" fontId="72" fillId="0" borderId="48" xfId="5" applyNumberFormat="1" applyFill="1" applyBorder="1" applyAlignment="1">
      <alignment horizontal="center"/>
    </xf>
    <xf numFmtId="0" fontId="12" fillId="0" borderId="0" xfId="0" applyFont="1" applyBorder="1"/>
    <xf numFmtId="0" fontId="24" fillId="0" borderId="0" xfId="0" applyFont="1"/>
    <xf numFmtId="0" fontId="74" fillId="9" borderId="0" xfId="0" applyFont="1" applyFill="1" applyAlignment="1">
      <alignment horizontal="center"/>
    </xf>
    <xf numFmtId="0" fontId="74" fillId="9" borderId="0" xfId="0" applyFont="1" applyFill="1" applyAlignment="1">
      <alignment horizontal="left"/>
    </xf>
    <xf numFmtId="0" fontId="36" fillId="0" borderId="0" xfId="0" applyFont="1"/>
    <xf numFmtId="0" fontId="36" fillId="0" borderId="0" xfId="0" applyFont="1" applyAlignment="1">
      <alignment horizontal="left" wrapText="1"/>
    </xf>
    <xf numFmtId="0" fontId="36" fillId="0" borderId="0" xfId="0" applyFont="1" applyAlignment="1">
      <alignment wrapText="1"/>
    </xf>
    <xf numFmtId="0" fontId="36" fillId="0" borderId="0" xfId="0" applyFont="1" applyAlignment="1"/>
    <xf numFmtId="0" fontId="36" fillId="0" borderId="9" xfId="0" applyFont="1" applyBorder="1"/>
    <xf numFmtId="0" fontId="36" fillId="0" borderId="7" xfId="0" applyFont="1" applyBorder="1" applyAlignment="1">
      <alignment horizontal="left"/>
    </xf>
    <xf numFmtId="0" fontId="36" fillId="0" borderId="7" xfId="0" applyFont="1" applyBorder="1"/>
    <xf numFmtId="0" fontId="77" fillId="0" borderId="0" xfId="0" applyFont="1" applyAlignment="1">
      <alignment horizontal="left"/>
    </xf>
    <xf numFmtId="0" fontId="13" fillId="0" borderId="22" xfId="0" applyFont="1" applyBorder="1" applyAlignment="1">
      <alignment horizontal="center" wrapText="1"/>
    </xf>
    <xf numFmtId="0" fontId="13" fillId="0" borderId="1" xfId="0" applyFont="1" applyBorder="1"/>
    <xf numFmtId="0" fontId="12" fillId="0" borderId="10" xfId="0" applyFont="1" applyBorder="1" applyAlignment="1">
      <alignment wrapText="1"/>
    </xf>
    <xf numFmtId="0" fontId="12" fillId="0" borderId="7" xfId="0" applyFont="1" applyBorder="1" applyAlignment="1">
      <alignment horizontal="center"/>
    </xf>
    <xf numFmtId="0" fontId="12" fillId="0" borderId="1" xfId="0" applyFont="1" applyBorder="1" applyAlignment="1">
      <alignment horizontal="center"/>
    </xf>
    <xf numFmtId="0" fontId="12" fillId="0" borderId="10" xfId="0" applyFont="1" applyBorder="1" applyAlignment="1">
      <alignment horizontal="center"/>
    </xf>
    <xf numFmtId="0" fontId="12" fillId="0" borderId="24" xfId="0" applyFont="1" applyBorder="1" applyAlignment="1">
      <alignment wrapText="1"/>
    </xf>
    <xf numFmtId="0" fontId="78" fillId="0" borderId="0" xfId="0" applyFont="1" applyAlignment="1">
      <alignment horizontal="left"/>
    </xf>
    <xf numFmtId="0" fontId="12" fillId="0" borderId="22" xfId="0" applyFont="1" applyBorder="1" applyAlignment="1">
      <alignment wrapText="1"/>
    </xf>
    <xf numFmtId="0" fontId="13" fillId="4" borderId="4" xfId="0" applyFont="1" applyFill="1" applyBorder="1" applyAlignment="1">
      <alignment horizontal="left"/>
    </xf>
    <xf numFmtId="0" fontId="13" fillId="4" borderId="1" xfId="0" applyFont="1" applyFill="1" applyBorder="1" applyAlignment="1">
      <alignment horizontal="center"/>
    </xf>
    <xf numFmtId="0" fontId="13" fillId="4" borderId="3"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xf>
    <xf numFmtId="0" fontId="13" fillId="0" borderId="6" xfId="0" applyFont="1" applyBorder="1" applyAlignment="1">
      <alignment horizontal="left"/>
    </xf>
    <xf numFmtId="0" fontId="13" fillId="0" borderId="7" xfId="0" applyFont="1" applyBorder="1" applyAlignment="1">
      <alignment horizontal="center"/>
    </xf>
    <xf numFmtId="0" fontId="13" fillId="0" borderId="10" xfId="0" applyFont="1" applyBorder="1" applyAlignment="1">
      <alignment horizontal="center"/>
    </xf>
    <xf numFmtId="0" fontId="12" fillId="0" borderId="10" xfId="0" applyFont="1" applyBorder="1" applyAlignment="1">
      <alignment horizontal="center" wrapText="1"/>
    </xf>
    <xf numFmtId="0" fontId="12" fillId="0" borderId="23" xfId="0" applyFont="1" applyBorder="1" applyAlignment="1">
      <alignment horizontal="center"/>
    </xf>
    <xf numFmtId="0" fontId="12" fillId="0" borderId="3" xfId="0" applyFont="1" applyBorder="1" applyAlignment="1">
      <alignment horizontal="center"/>
    </xf>
    <xf numFmtId="0" fontId="13" fillId="0" borderId="8" xfId="0" applyFont="1" applyBorder="1"/>
    <xf numFmtId="0" fontId="13" fillId="4" borderId="6" xfId="0" applyFont="1" applyFill="1" applyBorder="1" applyAlignment="1">
      <alignment horizontal="left"/>
    </xf>
    <xf numFmtId="0" fontId="13" fillId="4" borderId="10" xfId="0" applyFont="1" applyFill="1" applyBorder="1" applyAlignment="1">
      <alignment horizontal="center"/>
    </xf>
    <xf numFmtId="0" fontId="13" fillId="4" borderId="7" xfId="0" applyFont="1" applyFill="1" applyBorder="1" applyAlignment="1">
      <alignment horizontal="center"/>
    </xf>
    <xf numFmtId="0" fontId="13" fillId="4" borderId="10" xfId="0" applyFont="1" applyFill="1" applyBorder="1" applyAlignment="1">
      <alignment horizontal="center" wrapText="1"/>
    </xf>
    <xf numFmtId="0" fontId="13" fillId="4" borderId="8" xfId="0" applyFont="1" applyFill="1" applyBorder="1" applyAlignment="1">
      <alignment horizontal="center"/>
    </xf>
    <xf numFmtId="0" fontId="13" fillId="0" borderId="8" xfId="0" applyFont="1" applyBorder="1" applyAlignment="1">
      <alignment horizontal="center" wrapText="1"/>
    </xf>
    <xf numFmtId="0" fontId="38" fillId="0" borderId="8" xfId="0" applyFont="1" applyBorder="1" applyAlignment="1">
      <alignment horizontal="center"/>
    </xf>
    <xf numFmtId="0" fontId="36" fillId="0" borderId="2" xfId="0" applyFont="1" applyBorder="1"/>
    <xf numFmtId="0" fontId="79" fillId="0" borderId="0" xfId="0" applyFont="1" applyAlignment="1">
      <alignment horizontal="left"/>
    </xf>
    <xf numFmtId="0" fontId="36" fillId="0" borderId="10" xfId="0" applyFont="1" applyBorder="1" applyAlignment="1">
      <alignment horizontal="left"/>
    </xf>
    <xf numFmtId="0" fontId="36" fillId="0" borderId="8" xfId="0" applyFont="1" applyBorder="1"/>
    <xf numFmtId="0" fontId="73" fillId="0" borderId="0" xfId="0" applyFont="1" applyAlignment="1">
      <alignment horizontal="left"/>
    </xf>
    <xf numFmtId="0" fontId="24" fillId="0" borderId="0" xfId="0" applyFont="1" applyAlignment="1"/>
    <xf numFmtId="0" fontId="36" fillId="0" borderId="0" xfId="0" applyFont="1" applyAlignment="1">
      <alignment horizontal="left"/>
    </xf>
    <xf numFmtId="0" fontId="24" fillId="0" borderId="7" xfId="0" applyFont="1" applyBorder="1" applyAlignment="1"/>
    <xf numFmtId="0" fontId="83" fillId="7" borderId="2" xfId="0" applyFont="1" applyFill="1" applyBorder="1" applyAlignment="1">
      <alignment horizontal="center" wrapText="1"/>
    </xf>
    <xf numFmtId="0" fontId="83" fillId="0" borderId="9" xfId="0" applyFont="1" applyBorder="1" applyAlignment="1">
      <alignment horizontal="center"/>
    </xf>
    <xf numFmtId="0" fontId="83" fillId="0" borderId="0" xfId="0" applyFont="1" applyAlignment="1">
      <alignment horizontal="center" wrapText="1"/>
    </xf>
    <xf numFmtId="0" fontId="83" fillId="0" borderId="23" xfId="0" applyFont="1" applyBorder="1" applyAlignment="1">
      <alignment horizontal="center"/>
    </xf>
    <xf numFmtId="0" fontId="85" fillId="0" borderId="10" xfId="0" applyFont="1" applyBorder="1" applyAlignment="1">
      <alignment horizontal="left"/>
    </xf>
    <xf numFmtId="0" fontId="85" fillId="0" borderId="7" xfId="0" applyFont="1" applyBorder="1"/>
    <xf numFmtId="0" fontId="85" fillId="0" borderId="6" xfId="0" applyFont="1" applyBorder="1"/>
    <xf numFmtId="0" fontId="85" fillId="0" borderId="1" xfId="0" applyFont="1" applyBorder="1"/>
    <xf numFmtId="0" fontId="85" fillId="0" borderId="2" xfId="0" applyFont="1" applyBorder="1"/>
    <xf numFmtId="0" fontId="85" fillId="0" borderId="9" xfId="0" applyFont="1" applyBorder="1"/>
    <xf numFmtId="0" fontId="85" fillId="0" borderId="10" xfId="0" applyFont="1" applyBorder="1"/>
    <xf numFmtId="0" fontId="85" fillId="0" borderId="8" xfId="0" applyFont="1" applyBorder="1"/>
    <xf numFmtId="0" fontId="85" fillId="0" borderId="23" xfId="0" applyFont="1" applyBorder="1" applyAlignment="1">
      <alignment horizontal="left"/>
    </xf>
    <xf numFmtId="0" fontId="85" fillId="0" borderId="23" xfId="0" applyFont="1" applyBorder="1"/>
    <xf numFmtId="0" fontId="85" fillId="7" borderId="1" xfId="0" applyFont="1" applyFill="1" applyBorder="1" applyAlignment="1">
      <alignment horizontal="left"/>
    </xf>
    <xf numFmtId="0" fontId="85" fillId="7" borderId="8" xfId="0" applyFont="1" applyFill="1" applyBorder="1"/>
    <xf numFmtId="0" fontId="85" fillId="0" borderId="0" xfId="0" applyFont="1" applyBorder="1" applyAlignment="1">
      <alignment horizontal="left"/>
    </xf>
    <xf numFmtId="0" fontId="36" fillId="0" borderId="0" xfId="0" applyFont="1" applyBorder="1"/>
    <xf numFmtId="0" fontId="83" fillId="0" borderId="0" xfId="0" applyFont="1" applyBorder="1" applyAlignment="1">
      <alignment horizontal="center"/>
    </xf>
    <xf numFmtId="0" fontId="85" fillId="0" borderId="0" xfId="0" applyFont="1" applyBorder="1"/>
    <xf numFmtId="0" fontId="27" fillId="0" borderId="0" xfId="0" applyFont="1" applyAlignment="1">
      <alignment horizontal="left"/>
    </xf>
    <xf numFmtId="0" fontId="12" fillId="0" borderId="2" xfId="0" applyFont="1" applyBorder="1" applyAlignment="1">
      <alignment horizontal="center"/>
    </xf>
    <xf numFmtId="0" fontId="24" fillId="0" borderId="28" xfId="0" applyFont="1" applyBorder="1"/>
    <xf numFmtId="0" fontId="24" fillId="0" borderId="9" xfId="0" applyFont="1" applyBorder="1"/>
    <xf numFmtId="0" fontId="24" fillId="0" borderId="4" xfId="0" applyFont="1" applyBorder="1"/>
    <xf numFmtId="0" fontId="24" fillId="0" borderId="2" xfId="0" applyFont="1" applyBorder="1"/>
    <xf numFmtId="0" fontId="24" fillId="0" borderId="1" xfId="0" applyFont="1" applyBorder="1"/>
    <xf numFmtId="0" fontId="42" fillId="0" borderId="0" xfId="0" applyFont="1" applyFill="1" applyBorder="1" applyAlignment="1">
      <alignment horizontal="center"/>
    </xf>
    <xf numFmtId="0" fontId="24" fillId="0" borderId="0" xfId="0" applyFont="1" applyFill="1" applyBorder="1"/>
    <xf numFmtId="0" fontId="24" fillId="0" borderId="0" xfId="0" applyFont="1" applyAlignment="1">
      <alignment wrapText="1"/>
    </xf>
    <xf numFmtId="0" fontId="13" fillId="0" borderId="24" xfId="0" applyFont="1" applyBorder="1" applyAlignment="1">
      <alignment horizontal="left"/>
    </xf>
    <xf numFmtId="0" fontId="13" fillId="0" borderId="9" xfId="0" applyFont="1" applyBorder="1" applyAlignment="1">
      <alignment horizontal="center" wrapText="1"/>
    </xf>
    <xf numFmtId="0" fontId="13" fillId="0" borderId="9" xfId="0" applyFont="1" applyBorder="1" applyAlignment="1">
      <alignment wrapText="1"/>
    </xf>
    <xf numFmtId="0" fontId="12" fillId="0" borderId="24" xfId="0" applyFont="1" applyBorder="1" applyAlignment="1">
      <alignment horizontal="left" wrapText="1"/>
    </xf>
    <xf numFmtId="0" fontId="12" fillId="0" borderId="36" xfId="0" applyFont="1" applyBorder="1" applyAlignment="1">
      <alignment wrapText="1"/>
    </xf>
    <xf numFmtId="0" fontId="13" fillId="0" borderId="24" xfId="0" applyFont="1" applyBorder="1" applyAlignment="1">
      <alignment horizontal="center"/>
    </xf>
    <xf numFmtId="0" fontId="13" fillId="0" borderId="8" xfId="0" applyFont="1" applyBorder="1" applyAlignment="1">
      <alignment wrapText="1"/>
    </xf>
    <xf numFmtId="0" fontId="13" fillId="0" borderId="9" xfId="0" applyFont="1" applyBorder="1"/>
    <xf numFmtId="0" fontId="12" fillId="0" borderId="24" xfId="0" applyFont="1" applyBorder="1" applyAlignment="1">
      <alignment horizontal="left"/>
    </xf>
    <xf numFmtId="0" fontId="13" fillId="0" borderId="2" xfId="0" applyFont="1" applyBorder="1" applyAlignment="1">
      <alignment horizontal="center" wrapText="1"/>
    </xf>
    <xf numFmtId="0" fontId="13" fillId="0" borderId="36" xfId="0" applyFont="1" applyBorder="1"/>
    <xf numFmtId="0" fontId="13" fillId="0" borderId="36" xfId="0" applyFont="1" applyBorder="1" applyAlignment="1">
      <alignment horizontal="center" wrapText="1"/>
    </xf>
    <xf numFmtId="0" fontId="56" fillId="0" borderId="2" xfId="0" applyFont="1" applyBorder="1" applyAlignment="1">
      <alignment horizontal="center" wrapText="1"/>
    </xf>
    <xf numFmtId="0" fontId="36" fillId="2" borderId="5" xfId="0" applyFont="1" applyFill="1" applyBorder="1"/>
    <xf numFmtId="49" fontId="87" fillId="0" borderId="1" xfId="0" quotePrefix="1" applyNumberFormat="1" applyFont="1" applyBorder="1"/>
    <xf numFmtId="4" fontId="24" fillId="0" borderId="0" xfId="0" applyNumberFormat="1" applyFont="1"/>
    <xf numFmtId="0" fontId="24" fillId="0" borderId="0" xfId="0" applyFont="1" applyAlignment="1">
      <alignment horizontal="left" wrapText="1"/>
    </xf>
    <xf numFmtId="0" fontId="24" fillId="0" borderId="0" xfId="0" applyFont="1" applyFill="1" applyBorder="1" applyAlignment="1">
      <alignment wrapText="1"/>
    </xf>
    <xf numFmtId="0" fontId="36" fillId="0" borderId="5" xfId="0" applyFont="1" applyBorder="1" applyAlignment="1"/>
    <xf numFmtId="0" fontId="36" fillId="0" borderId="0" xfId="0" applyFont="1" applyFill="1" applyBorder="1" applyAlignment="1">
      <alignment horizontal="left"/>
    </xf>
    <xf numFmtId="0" fontId="24" fillId="0" borderId="0" xfId="0" applyFont="1" applyBorder="1"/>
    <xf numFmtId="0" fontId="42" fillId="0" borderId="0" xfId="0" applyFont="1" applyAlignment="1">
      <alignment horizontal="left"/>
    </xf>
    <xf numFmtId="0" fontId="6" fillId="0" borderId="0" xfId="0" applyFont="1"/>
    <xf numFmtId="0" fontId="42" fillId="0" borderId="0" xfId="0" applyFont="1"/>
    <xf numFmtId="0" fontId="24" fillId="0" borderId="0" xfId="0" applyFont="1" applyBorder="1" applyAlignment="1">
      <alignment wrapText="1"/>
    </xf>
    <xf numFmtId="0" fontId="24" fillId="0" borderId="7" xfId="0" applyFont="1" applyBorder="1" applyAlignment="1">
      <alignment wrapText="1"/>
    </xf>
    <xf numFmtId="0" fontId="24" fillId="0" borderId="16" xfId="0" applyFont="1" applyBorder="1" applyAlignment="1">
      <alignment vertical="top" wrapText="1"/>
    </xf>
    <xf numFmtId="0" fontId="36" fillId="0" borderId="0" xfId="0" applyFont="1" applyBorder="1" applyAlignment="1">
      <alignment wrapText="1"/>
    </xf>
    <xf numFmtId="0" fontId="36" fillId="0" borderId="12" xfId="0" applyFont="1" applyBorder="1"/>
    <xf numFmtId="0" fontId="72" fillId="0" borderId="51" xfId="5" applyBorder="1" applyAlignment="1">
      <alignment horizontal="center"/>
    </xf>
    <xf numFmtId="0" fontId="72" fillId="0" borderId="48" xfId="5" applyBorder="1" applyAlignment="1">
      <alignment horizontal="center"/>
    </xf>
    <xf numFmtId="0" fontId="72" fillId="0" borderId="48" xfId="5" applyFill="1" applyBorder="1" applyAlignment="1">
      <alignment horizontal="center"/>
    </xf>
    <xf numFmtId="0" fontId="72" fillId="10" borderId="0" xfId="5" applyFill="1" applyAlignment="1">
      <alignment vertical="center"/>
    </xf>
    <xf numFmtId="0" fontId="17" fillId="0" borderId="0" xfId="0" applyFont="1" applyBorder="1" applyAlignment="1">
      <alignment horizontal="left" vertical="center" wrapText="1"/>
    </xf>
    <xf numFmtId="0" fontId="25" fillId="0" borderId="0" xfId="0" applyFont="1" applyBorder="1" applyAlignment="1">
      <alignment horizontal="left" vertical="center" wrapText="1"/>
    </xf>
    <xf numFmtId="0" fontId="88" fillId="0" borderId="0" xfId="0" applyFont="1" applyAlignment="1">
      <alignment horizontal="justify"/>
    </xf>
    <xf numFmtId="0" fontId="57" fillId="9" borderId="2" xfId="0" applyFont="1" applyFill="1" applyBorder="1" applyAlignment="1">
      <alignment horizontal="center"/>
    </xf>
    <xf numFmtId="0" fontId="22" fillId="9" borderId="8" xfId="0" applyFont="1" applyFill="1" applyBorder="1" applyAlignment="1">
      <alignment wrapText="1"/>
    </xf>
    <xf numFmtId="49" fontId="44" fillId="0" borderId="1" xfId="0" applyNumberFormat="1" applyFont="1" applyBorder="1" applyAlignment="1"/>
    <xf numFmtId="0" fontId="91" fillId="0" borderId="0" xfId="0" applyFont="1" applyBorder="1" applyAlignment="1">
      <alignment horizontal="left"/>
    </xf>
    <xf numFmtId="0" fontId="18" fillId="0" borderId="0" xfId="0" applyFont="1" applyAlignment="1">
      <alignment horizontal="left" wrapText="1"/>
    </xf>
    <xf numFmtId="0" fontId="17" fillId="9" borderId="0" xfId="0" applyFont="1" applyFill="1" applyAlignment="1">
      <alignment horizontal="left"/>
    </xf>
    <xf numFmtId="0" fontId="13" fillId="9" borderId="24" xfId="0" applyFont="1" applyFill="1" applyBorder="1" applyAlignment="1">
      <alignment horizontal="left"/>
    </xf>
    <xf numFmtId="0" fontId="27" fillId="0" borderId="0" xfId="0" applyFont="1" applyBorder="1"/>
    <xf numFmtId="0" fontId="93" fillId="0" borderId="0" xfId="0" applyFont="1"/>
    <xf numFmtId="0" fontId="91" fillId="0" borderId="7" xfId="0" applyFont="1" applyBorder="1" applyAlignment="1">
      <alignment horizontal="left"/>
    </xf>
    <xf numFmtId="0" fontId="94" fillId="0" borderId="0" xfId="0" applyFont="1" applyAlignment="1">
      <alignment horizontal="left"/>
    </xf>
    <xf numFmtId="0" fontId="32" fillId="9" borderId="0" xfId="0" applyFont="1" applyFill="1" applyAlignment="1">
      <alignment horizontal="left"/>
    </xf>
    <xf numFmtId="0" fontId="24" fillId="9" borderId="0" xfId="0" applyFont="1" applyFill="1"/>
    <xf numFmtId="0" fontId="35" fillId="9" borderId="0" xfId="0" applyFont="1" applyFill="1" applyAlignment="1">
      <alignment horizontal="left"/>
    </xf>
    <xf numFmtId="43" fontId="30" fillId="0" borderId="8" xfId="1" applyFont="1" applyBorder="1"/>
    <xf numFmtId="0" fontId="30" fillId="9" borderId="10" xfId="0" applyFont="1" applyFill="1" applyBorder="1" applyAlignment="1">
      <alignment horizontal="left"/>
    </xf>
    <xf numFmtId="0" fontId="30" fillId="9" borderId="8" xfId="0" applyFont="1" applyFill="1" applyBorder="1" applyAlignment="1">
      <alignment vertical="top" wrapText="1"/>
    </xf>
    <xf numFmtId="0" fontId="12" fillId="9" borderId="7" xfId="0" applyFont="1" applyFill="1" applyBorder="1"/>
    <xf numFmtId="0" fontId="2" fillId="9" borderId="0" xfId="0" applyFont="1" applyFill="1" applyBorder="1" applyAlignment="1">
      <alignment horizontal="center"/>
    </xf>
    <xf numFmtId="0" fontId="36" fillId="9" borderId="0" xfId="0" applyFont="1" applyFill="1" applyBorder="1"/>
    <xf numFmtId="0" fontId="24" fillId="9" borderId="0" xfId="0" applyFont="1" applyFill="1" applyBorder="1"/>
    <xf numFmtId="0" fontId="2" fillId="2" borderId="1" xfId="0" applyFont="1" applyFill="1" applyBorder="1" applyAlignment="1">
      <alignment horizontal="center"/>
    </xf>
    <xf numFmtId="0" fontId="12" fillId="9" borderId="10" xfId="0" applyFont="1" applyFill="1" applyBorder="1" applyAlignment="1">
      <alignment horizontal="left"/>
    </xf>
    <xf numFmtId="0" fontId="12" fillId="9" borderId="8" xfId="0" applyFont="1" applyFill="1" applyBorder="1"/>
    <xf numFmtId="0" fontId="96" fillId="9" borderId="0" xfId="0" applyFont="1" applyFill="1"/>
    <xf numFmtId="49" fontId="97" fillId="9" borderId="0" xfId="0" quotePrefix="1" applyNumberFormat="1" applyFont="1" applyFill="1"/>
    <xf numFmtId="49" fontId="98" fillId="9" borderId="0" xfId="0" quotePrefix="1" applyNumberFormat="1" applyFont="1" applyFill="1"/>
    <xf numFmtId="0" fontId="5" fillId="0" borderId="0" xfId="0" applyFont="1" applyBorder="1" applyAlignment="1">
      <alignment horizontal="left" wrapText="1"/>
    </xf>
    <xf numFmtId="0" fontId="5" fillId="0" borderId="0" xfId="0" applyFont="1" applyBorder="1" applyAlignment="1">
      <alignment horizontal="center"/>
    </xf>
    <xf numFmtId="4" fontId="12" fillId="0" borderId="0" xfId="0" applyNumberFormat="1" applyFont="1" applyBorder="1"/>
    <xf numFmtId="4" fontId="30" fillId="0" borderId="0" xfId="0" applyNumberFormat="1" applyFont="1" applyBorder="1"/>
    <xf numFmtId="0" fontId="102" fillId="0" borderId="0" xfId="0" applyFont="1" applyAlignment="1">
      <alignment horizontal="justify" vertical="top" wrapText="1"/>
    </xf>
    <xf numFmtId="0" fontId="102" fillId="0" borderId="0" xfId="0" applyFont="1" applyAlignment="1">
      <alignment vertical="top" wrapText="1"/>
    </xf>
    <xf numFmtId="0" fontId="102" fillId="0" borderId="0" xfId="0" applyFont="1" applyAlignment="1">
      <alignment horizontal="center" vertical="top" wrapText="1"/>
    </xf>
    <xf numFmtId="0" fontId="102" fillId="0" borderId="0" xfId="0" applyFont="1" applyAlignment="1">
      <alignment horizontal="justify" vertical="top" wrapText="1"/>
    </xf>
    <xf numFmtId="0" fontId="102" fillId="0" borderId="0" xfId="0" applyFont="1" applyAlignment="1">
      <alignment horizontal="center" vertical="top" wrapText="1"/>
    </xf>
    <xf numFmtId="0" fontId="8" fillId="0" borderId="0" xfId="0" applyFont="1" applyAlignment="1"/>
    <xf numFmtId="0" fontId="101" fillId="0" borderId="0" xfId="0" applyFont="1"/>
    <xf numFmtId="0" fontId="12" fillId="0" borderId="0" xfId="0" applyFont="1" applyBorder="1"/>
    <xf numFmtId="0" fontId="8" fillId="0" borderId="5" xfId="0" applyFont="1" applyBorder="1"/>
    <xf numFmtId="0" fontId="8" fillId="9" borderId="0" xfId="0" applyFont="1" applyFill="1" applyAlignment="1">
      <alignment horizontal="left"/>
    </xf>
    <xf numFmtId="0" fontId="8" fillId="0" borderId="36" xfId="0" applyFont="1" applyBorder="1"/>
    <xf numFmtId="0" fontId="57" fillId="0" borderId="0" xfId="0" applyFont="1" applyAlignment="1">
      <alignment horizontal="left"/>
    </xf>
    <xf numFmtId="0" fontId="108" fillId="2" borderId="26" xfId="5" applyFont="1" applyFill="1" applyBorder="1" applyAlignment="1">
      <alignment horizontal="left"/>
    </xf>
    <xf numFmtId="0" fontId="108" fillId="2" borderId="4" xfId="5" applyFont="1" applyFill="1" applyBorder="1" applyAlignment="1"/>
    <xf numFmtId="0" fontId="107" fillId="2" borderId="1" xfId="5" applyFont="1" applyFill="1" applyBorder="1" applyAlignment="1">
      <alignment horizontal="left"/>
    </xf>
    <xf numFmtId="0" fontId="108" fillId="2" borderId="1" xfId="5" applyFont="1" applyFill="1" applyBorder="1" applyAlignment="1">
      <alignment horizontal="left"/>
    </xf>
    <xf numFmtId="0" fontId="67" fillId="0" borderId="0" xfId="0" applyFont="1"/>
    <xf numFmtId="4" fontId="67" fillId="0" borderId="0" xfId="0" applyNumberFormat="1" applyFont="1"/>
    <xf numFmtId="0" fontId="71" fillId="0" borderId="60" xfId="0" applyFont="1" applyBorder="1"/>
    <xf numFmtId="0" fontId="71" fillId="0" borderId="61" xfId="0" applyFont="1" applyBorder="1"/>
    <xf numFmtId="0" fontId="67" fillId="0" borderId="61" xfId="0" applyFont="1" applyBorder="1"/>
    <xf numFmtId="0" fontId="67" fillId="15" borderId="61" xfId="0" applyFont="1" applyFill="1" applyBorder="1"/>
    <xf numFmtId="0" fontId="46" fillId="15" borderId="61" xfId="0" applyFont="1" applyFill="1" applyBorder="1"/>
    <xf numFmtId="0" fontId="46" fillId="0" borderId="61" xfId="0" applyFont="1" applyBorder="1"/>
    <xf numFmtId="0" fontId="67" fillId="0" borderId="62" xfId="0" applyFont="1" applyBorder="1"/>
    <xf numFmtId="0" fontId="67" fillId="0" borderId="65" xfId="0" applyFont="1" applyBorder="1" applyAlignment="1">
      <alignment horizontal="center" vertical="center"/>
    </xf>
    <xf numFmtId="0" fontId="49" fillId="14" borderId="73" xfId="0" applyFont="1" applyFill="1" applyBorder="1" applyAlignment="1">
      <alignment wrapText="1"/>
    </xf>
    <xf numFmtId="0" fontId="67" fillId="14" borderId="74" xfId="0" applyFont="1" applyFill="1" applyBorder="1" applyAlignment="1">
      <alignment horizontal="center"/>
    </xf>
    <xf numFmtId="0" fontId="0" fillId="14" borderId="0" xfId="0" applyFill="1" applyBorder="1" applyAlignment="1">
      <alignment horizontal="center"/>
    </xf>
    <xf numFmtId="0" fontId="45" fillId="14" borderId="0" xfId="0" applyFont="1" applyFill="1" applyBorder="1" applyAlignment="1">
      <alignment horizontal="center"/>
    </xf>
    <xf numFmtId="0" fontId="45" fillId="14" borderId="75" xfId="0" applyFont="1" applyFill="1" applyBorder="1" applyAlignment="1">
      <alignment horizontal="center"/>
    </xf>
    <xf numFmtId="0" fontId="67" fillId="14" borderId="76" xfId="0" applyFont="1" applyFill="1" applyBorder="1" applyAlignment="1">
      <alignment horizontal="center"/>
    </xf>
    <xf numFmtId="0" fontId="67" fillId="14" borderId="75" xfId="0" applyFont="1" applyFill="1" applyBorder="1" applyAlignment="1">
      <alignment horizontal="center"/>
    </xf>
    <xf numFmtId="0" fontId="0" fillId="14" borderId="77" xfId="0" applyFill="1" applyBorder="1" applyAlignment="1">
      <alignment horizontal="center"/>
    </xf>
    <xf numFmtId="0" fontId="67" fillId="14" borderId="78" xfId="0" applyFont="1" applyFill="1" applyBorder="1" applyAlignment="1">
      <alignment horizontal="center"/>
    </xf>
    <xf numFmtId="0" fontId="68" fillId="0" borderId="79" xfId="0" applyFont="1" applyFill="1" applyBorder="1" applyAlignment="1">
      <alignment wrapText="1"/>
    </xf>
    <xf numFmtId="0" fontId="67" fillId="0" borderId="74" xfId="0" applyFont="1" applyBorder="1" applyAlignment="1">
      <alignment horizontal="center"/>
    </xf>
    <xf numFmtId="0" fontId="0" fillId="0" borderId="0" xfId="0" applyBorder="1" applyAlignment="1">
      <alignment horizontal="center"/>
    </xf>
    <xf numFmtId="0" fontId="45" fillId="0" borderId="74" xfId="0" applyFont="1" applyBorder="1" applyAlignment="1">
      <alignment horizontal="center"/>
    </xf>
    <xf numFmtId="0" fontId="67" fillId="0" borderId="80" xfId="0" applyFont="1" applyBorder="1" applyAlignment="1">
      <alignment horizontal="center"/>
    </xf>
    <xf numFmtId="0" fontId="67" fillId="0" borderId="78" xfId="0" applyFont="1" applyBorder="1" applyAlignment="1">
      <alignment horizontal="center"/>
    </xf>
    <xf numFmtId="0" fontId="67" fillId="0" borderId="79" xfId="0" applyFont="1" applyFill="1" applyBorder="1" applyAlignment="1">
      <alignment wrapText="1"/>
    </xf>
    <xf numFmtId="4" fontId="67" fillId="0" borderId="74" xfId="0" applyNumberFormat="1" applyFont="1" applyBorder="1" applyAlignment="1">
      <alignment horizontal="center"/>
    </xf>
    <xf numFmtId="4" fontId="67" fillId="0" borderId="78" xfId="0" applyNumberFormat="1" applyFont="1" applyBorder="1" applyAlignment="1">
      <alignment horizontal="center"/>
    </xf>
    <xf numFmtId="4" fontId="67" fillId="0" borderId="74" xfId="0" applyNumberFormat="1" applyFont="1" applyFill="1" applyBorder="1" applyAlignment="1">
      <alignment horizontal="center"/>
    </xf>
    <xf numFmtId="168" fontId="67" fillId="0" borderId="74" xfId="0" applyNumberFormat="1" applyFont="1" applyFill="1" applyBorder="1" applyAlignment="1">
      <alignment horizontal="center"/>
    </xf>
    <xf numFmtId="165" fontId="67" fillId="0" borderId="74" xfId="0" applyNumberFormat="1" applyFont="1" applyFill="1" applyBorder="1" applyAlignment="1">
      <alignment horizontal="center"/>
    </xf>
    <xf numFmtId="4" fontId="67" fillId="0" borderId="78" xfId="0" applyNumberFormat="1" applyFont="1" applyFill="1" applyBorder="1" applyAlignment="1">
      <alignment horizontal="center"/>
    </xf>
    <xf numFmtId="0" fontId="110" fillId="0" borderId="0" xfId="0" applyFont="1" applyFill="1"/>
    <xf numFmtId="0" fontId="111" fillId="0" borderId="79" xfId="0" applyFont="1" applyFill="1" applyBorder="1" applyAlignment="1">
      <alignment wrapText="1"/>
    </xf>
    <xf numFmtId="4" fontId="0" fillId="0" borderId="0" xfId="0" applyNumberFormat="1" applyFill="1" applyBorder="1" applyAlignment="1">
      <alignment horizontal="center"/>
    </xf>
    <xf numFmtId="0" fontId="67" fillId="15" borderId="79" xfId="0" applyFont="1" applyFill="1" applyBorder="1" applyAlignment="1">
      <alignment wrapText="1"/>
    </xf>
    <xf numFmtId="165" fontId="67" fillId="0" borderId="74" xfId="0" applyNumberFormat="1" applyFont="1" applyBorder="1" applyAlignment="1">
      <alignment horizontal="center"/>
    </xf>
    <xf numFmtId="165" fontId="0" fillId="0" borderId="0" xfId="0" applyNumberFormat="1" applyBorder="1" applyAlignment="1">
      <alignment horizontal="center"/>
    </xf>
    <xf numFmtId="0" fontId="67" fillId="0" borderId="74" xfId="0" applyFont="1" applyFill="1" applyBorder="1" applyAlignment="1">
      <alignment horizontal="center"/>
    </xf>
    <xf numFmtId="0" fontId="68" fillId="14" borderId="68" xfId="0" applyFont="1" applyFill="1" applyBorder="1" applyAlignment="1">
      <alignment wrapText="1"/>
    </xf>
    <xf numFmtId="4" fontId="68" fillId="14" borderId="69" xfId="0" applyNumberFormat="1" applyFont="1" applyFill="1" applyBorder="1" applyAlignment="1">
      <alignment horizontal="center"/>
    </xf>
    <xf numFmtId="0" fontId="68" fillId="0" borderId="73" xfId="0" applyFont="1" applyFill="1" applyBorder="1" applyAlignment="1">
      <alignment wrapText="1"/>
    </xf>
    <xf numFmtId="0" fontId="68" fillId="0" borderId="74" xfId="0" applyFont="1" applyFill="1" applyBorder="1" applyAlignment="1">
      <alignment horizontal="center"/>
    </xf>
    <xf numFmtId="0" fontId="68" fillId="0" borderId="78" xfId="0" applyFont="1" applyFill="1" applyBorder="1" applyAlignment="1">
      <alignment horizontal="center"/>
    </xf>
    <xf numFmtId="0" fontId="68" fillId="14" borderId="74" xfId="0" applyFont="1" applyFill="1" applyBorder="1" applyAlignment="1">
      <alignment horizontal="center"/>
    </xf>
    <xf numFmtId="0" fontId="49" fillId="14" borderId="0" xfId="0" applyFont="1" applyFill="1" applyBorder="1" applyAlignment="1">
      <alignment horizontal="center"/>
    </xf>
    <xf numFmtId="0" fontId="49" fillId="14" borderId="74" xfId="0" applyFont="1" applyFill="1" applyBorder="1" applyAlignment="1">
      <alignment horizontal="center"/>
    </xf>
    <xf numFmtId="0" fontId="68" fillId="14" borderId="78" xfId="0" applyFont="1" applyFill="1" applyBorder="1" applyAlignment="1">
      <alignment horizontal="center"/>
    </xf>
    <xf numFmtId="0" fontId="67" fillId="0" borderId="81" xfId="0" applyFont="1" applyBorder="1"/>
    <xf numFmtId="0" fontId="67" fillId="0" borderId="0" xfId="0" applyFont="1" applyBorder="1"/>
    <xf numFmtId="0" fontId="67" fillId="0" borderId="82" xfId="0" applyFont="1" applyBorder="1"/>
    <xf numFmtId="0" fontId="68" fillId="10" borderId="83" xfId="0" applyFont="1" applyFill="1" applyBorder="1" applyAlignment="1">
      <alignment horizontal="center"/>
    </xf>
    <xf numFmtId="0" fontId="68" fillId="0" borderId="84" xfId="0" applyFont="1" applyBorder="1" applyAlignment="1">
      <alignment horizontal="center"/>
    </xf>
    <xf numFmtId="0" fontId="68" fillId="0" borderId="83" xfId="0" applyFont="1" applyBorder="1" applyAlignment="1">
      <alignment horizontal="center"/>
    </xf>
    <xf numFmtId="0" fontId="49" fillId="0" borderId="83" xfId="0" applyFont="1" applyBorder="1" applyAlignment="1">
      <alignment horizontal="center"/>
    </xf>
    <xf numFmtId="0" fontId="49" fillId="0" borderId="85" xfId="0" applyFont="1" applyBorder="1" applyAlignment="1">
      <alignment horizontal="center"/>
    </xf>
    <xf numFmtId="0" fontId="68" fillId="0" borderId="0" xfId="0" applyFont="1" applyBorder="1"/>
    <xf numFmtId="0" fontId="112" fillId="0" borderId="0" xfId="0" applyFont="1"/>
    <xf numFmtId="49" fontId="113" fillId="9" borderId="61" xfId="0" applyNumberFormat="1" applyFont="1" applyFill="1" applyBorder="1"/>
    <xf numFmtId="0" fontId="53" fillId="0" borderId="0" xfId="0" applyFont="1"/>
    <xf numFmtId="43" fontId="53" fillId="0" borderId="0" xfId="0" applyNumberFormat="1" applyFont="1" applyBorder="1"/>
    <xf numFmtId="43" fontId="53" fillId="0" borderId="0" xfId="0" applyNumberFormat="1" applyFont="1"/>
    <xf numFmtId="0" fontId="53" fillId="0" borderId="0" xfId="0" applyFont="1" applyBorder="1" applyAlignment="1">
      <alignment horizontal="center"/>
    </xf>
    <xf numFmtId="0" fontId="53" fillId="0" borderId="0" xfId="0" applyFont="1" applyBorder="1"/>
    <xf numFmtId="0" fontId="53" fillId="0" borderId="0" xfId="0" applyFont="1" applyFill="1" applyBorder="1"/>
    <xf numFmtId="43" fontId="53" fillId="0" borderId="0" xfId="1" applyFont="1" applyFill="1" applyBorder="1" applyAlignment="1">
      <alignment wrapText="1"/>
    </xf>
    <xf numFmtId="0" fontId="53" fillId="0" borderId="88" xfId="0" applyFont="1" applyFill="1" applyBorder="1"/>
    <xf numFmtId="0" fontId="53" fillId="0" borderId="89" xfId="0" applyFont="1" applyFill="1" applyBorder="1"/>
    <xf numFmtId="0" fontId="114" fillId="0" borderId="89" xfId="0" applyFont="1" applyFill="1" applyBorder="1" applyAlignment="1">
      <alignment horizontal="center"/>
    </xf>
    <xf numFmtId="0" fontId="114" fillId="0" borderId="90" xfId="0" applyFont="1" applyFill="1" applyBorder="1" applyAlignment="1">
      <alignment horizontal="center"/>
    </xf>
    <xf numFmtId="0" fontId="53" fillId="0" borderId="91" xfId="0" applyFont="1" applyFill="1" applyBorder="1"/>
    <xf numFmtId="0" fontId="53" fillId="0" borderId="87" xfId="0" applyFont="1" applyFill="1" applyBorder="1" applyAlignment="1">
      <alignment wrapText="1"/>
    </xf>
    <xf numFmtId="7" fontId="114" fillId="9" borderId="87" xfId="1" applyNumberFormat="1" applyFont="1" applyFill="1" applyBorder="1" applyAlignment="1">
      <alignment wrapText="1"/>
    </xf>
    <xf numFmtId="7" fontId="114" fillId="0" borderId="92" xfId="1" applyNumberFormat="1" applyFont="1" applyFill="1" applyBorder="1" applyAlignment="1">
      <alignment horizontal="right"/>
    </xf>
    <xf numFmtId="43" fontId="53" fillId="0" borderId="58" xfId="1" applyFont="1" applyFill="1" applyBorder="1" applyAlignment="1">
      <alignment wrapText="1"/>
    </xf>
    <xf numFmtId="43" fontId="53" fillId="0" borderId="93" xfId="1" applyFont="1" applyFill="1" applyBorder="1" applyAlignment="1">
      <alignment wrapText="1"/>
    </xf>
    <xf numFmtId="0" fontId="114" fillId="0" borderId="53" xfId="0" applyFont="1" applyFill="1" applyBorder="1" applyAlignment="1">
      <alignment wrapText="1"/>
    </xf>
    <xf numFmtId="43" fontId="53" fillId="0" borderId="87" xfId="1" applyFont="1" applyFill="1" applyBorder="1" applyAlignment="1">
      <alignment wrapText="1"/>
    </xf>
    <xf numFmtId="43" fontId="53" fillId="0" borderId="92" xfId="1" applyFont="1" applyFill="1" applyBorder="1" applyAlignment="1">
      <alignment wrapText="1"/>
    </xf>
    <xf numFmtId="0" fontId="53" fillId="0" borderId="91" xfId="0" applyFont="1" applyFill="1" applyBorder="1" applyAlignment="1">
      <alignment horizontal="center" vertical="center"/>
    </xf>
    <xf numFmtId="0" fontId="53" fillId="0" borderId="0" xfId="0" applyFont="1" applyFill="1" applyBorder="1" applyAlignment="1">
      <alignment horizontal="center" vertical="center"/>
    </xf>
    <xf numFmtId="4" fontId="53" fillId="0" borderId="87" xfId="0" applyNumberFormat="1" applyFont="1" applyBorder="1"/>
    <xf numFmtId="0" fontId="114" fillId="0" borderId="87" xfId="0" applyFont="1" applyFill="1" applyBorder="1" applyAlignment="1">
      <alignment wrapText="1"/>
    </xf>
    <xf numFmtId="43" fontId="53" fillId="9" borderId="87" xfId="1" applyFont="1" applyFill="1" applyBorder="1" applyAlignment="1">
      <alignment wrapText="1"/>
    </xf>
    <xf numFmtId="171" fontId="45" fillId="0" borderId="0" xfId="0" applyNumberFormat="1" applyFont="1"/>
    <xf numFmtId="0" fontId="53" fillId="0" borderId="91" xfId="0" applyFont="1" applyBorder="1"/>
    <xf numFmtId="0" fontId="53" fillId="0" borderId="0" xfId="0" applyFont="1" applyBorder="1" applyAlignment="1">
      <alignment wrapText="1"/>
    </xf>
    <xf numFmtId="43" fontId="53" fillId="9" borderId="0" xfId="0" applyNumberFormat="1" applyFont="1" applyFill="1" applyBorder="1"/>
    <xf numFmtId="43" fontId="53" fillId="9" borderId="0" xfId="1" applyFont="1" applyFill="1" applyBorder="1" applyAlignment="1">
      <alignment wrapText="1"/>
    </xf>
    <xf numFmtId="0" fontId="53" fillId="0" borderId="0" xfId="0" applyFont="1" applyAlignment="1">
      <alignment wrapText="1"/>
    </xf>
    <xf numFmtId="0" fontId="53" fillId="0" borderId="58" xfId="0" applyFont="1" applyFill="1" applyBorder="1" applyAlignment="1">
      <alignment wrapText="1"/>
    </xf>
    <xf numFmtId="0" fontId="53" fillId="0" borderId="94" xfId="0" applyFont="1" applyBorder="1"/>
    <xf numFmtId="43" fontId="114" fillId="0" borderId="86" xfId="1" applyFont="1" applyFill="1" applyBorder="1" applyAlignment="1">
      <alignment wrapText="1"/>
    </xf>
    <xf numFmtId="7" fontId="114" fillId="0" borderId="95" xfId="1" applyNumberFormat="1" applyFont="1" applyFill="1" applyBorder="1" applyAlignment="1">
      <alignment wrapText="1"/>
    </xf>
    <xf numFmtId="7" fontId="114" fillId="0" borderId="96" xfId="1" applyNumberFormat="1" applyFont="1" applyFill="1" applyBorder="1" applyAlignment="1">
      <alignment wrapText="1"/>
    </xf>
    <xf numFmtId="43" fontId="53" fillId="0" borderId="0" xfId="1" applyFont="1" applyBorder="1"/>
    <xf numFmtId="7" fontId="53" fillId="0" borderId="0" xfId="1" applyNumberFormat="1" applyFont="1" applyBorder="1"/>
    <xf numFmtId="7" fontId="53" fillId="0" borderId="0" xfId="0" applyNumberFormat="1" applyFont="1" applyBorder="1"/>
    <xf numFmtId="0" fontId="12" fillId="0" borderId="0" xfId="0" applyFont="1" applyBorder="1"/>
    <xf numFmtId="0" fontId="12" fillId="0" borderId="7" xfId="0" applyFont="1" applyBorder="1"/>
    <xf numFmtId="0" fontId="12" fillId="0" borderId="3" xfId="0" applyFont="1" applyBorder="1"/>
    <xf numFmtId="0" fontId="12" fillId="0" borderId="2" xfId="0" applyFont="1" applyBorder="1"/>
    <xf numFmtId="0" fontId="24" fillId="0" borderId="4" xfId="0" applyFont="1" applyBorder="1" applyAlignment="1">
      <alignment horizontal="left"/>
    </xf>
    <xf numFmtId="0" fontId="12" fillId="0" borderId="24" xfId="0" applyFont="1" applyBorder="1" applyAlignment="1">
      <alignment horizontal="justify" vertical="justify"/>
    </xf>
    <xf numFmtId="49" fontId="87" fillId="0" borderId="1" xfId="0" quotePrefix="1" applyNumberFormat="1" applyFont="1" applyBorder="1" applyAlignment="1">
      <alignment horizontal="justify" vertical="justify"/>
    </xf>
    <xf numFmtId="0" fontId="5" fillId="0" borderId="10" xfId="0" applyFont="1" applyBorder="1" applyAlignment="1">
      <alignment horizontal="justify" vertical="justify"/>
    </xf>
    <xf numFmtId="0" fontId="102" fillId="0" borderId="0" xfId="0" applyFont="1" applyAlignment="1">
      <alignment vertical="top"/>
    </xf>
    <xf numFmtId="0" fontId="74" fillId="9" borderId="0" xfId="0" applyFont="1" applyFill="1" applyAlignment="1">
      <alignment horizontal="right"/>
    </xf>
    <xf numFmtId="0" fontId="18" fillId="0" borderId="0" xfId="0" applyFont="1" applyAlignment="1">
      <alignment horizontal="justify" vertical="justify"/>
    </xf>
    <xf numFmtId="0" fontId="0" fillId="0" borderId="0" xfId="0" applyAlignment="1"/>
    <xf numFmtId="0" fontId="88" fillId="0" borderId="0" xfId="0" applyFont="1" applyAlignment="1">
      <alignment horizontal="left"/>
    </xf>
    <xf numFmtId="0" fontId="0" fillId="0" borderId="7" xfId="0" applyBorder="1" applyAlignment="1"/>
    <xf numFmtId="0" fontId="116" fillId="0" borderId="0" xfId="0" applyFont="1" applyAlignment="1">
      <alignment horizontal="center"/>
    </xf>
    <xf numFmtId="0" fontId="40" fillId="20" borderId="0" xfId="0" applyFont="1" applyFill="1"/>
    <xf numFmtId="49" fontId="41" fillId="21" borderId="48" xfId="0" quotePrefix="1" applyNumberFormat="1" applyFont="1" applyFill="1" applyBorder="1" applyAlignment="1">
      <alignment horizontal="center" wrapText="1"/>
    </xf>
    <xf numFmtId="49" fontId="41" fillId="21" borderId="48" xfId="0" quotePrefix="1" applyNumberFormat="1" applyFont="1" applyFill="1" applyBorder="1" applyAlignment="1">
      <alignment horizontal="center"/>
    </xf>
    <xf numFmtId="4" fontId="41" fillId="21" borderId="48" xfId="0" quotePrefix="1" applyNumberFormat="1" applyFont="1" applyFill="1" applyBorder="1" applyAlignment="1">
      <alignment horizontal="center" wrapText="1"/>
    </xf>
    <xf numFmtId="4" fontId="41" fillId="21" borderId="48" xfId="0" quotePrefix="1" applyNumberFormat="1" applyFont="1" applyFill="1" applyBorder="1" applyAlignment="1">
      <alignment horizontal="center"/>
    </xf>
    <xf numFmtId="0" fontId="40" fillId="9" borderId="48" xfId="0" applyFont="1" applyFill="1" applyBorder="1" applyAlignment="1">
      <alignment horizontal="center"/>
    </xf>
    <xf numFmtId="4" fontId="40" fillId="9" borderId="0" xfId="0" applyNumberFormat="1" applyFont="1" applyFill="1"/>
    <xf numFmtId="0" fontId="40" fillId="9" borderId="0" xfId="0" applyFont="1" applyFill="1"/>
    <xf numFmtId="49" fontId="40" fillId="9" borderId="48" xfId="0" quotePrefix="1" applyNumberFormat="1" applyFont="1" applyFill="1" applyBorder="1"/>
    <xf numFmtId="4" fontId="40" fillId="9" borderId="48" xfId="0" applyNumberFormat="1" applyFont="1" applyFill="1" applyBorder="1"/>
    <xf numFmtId="0" fontId="40" fillId="0" borderId="48" xfId="0" applyFont="1" applyBorder="1"/>
    <xf numFmtId="0" fontId="12" fillId="0" borderId="0" xfId="0" applyFont="1" applyBorder="1"/>
    <xf numFmtId="0" fontId="12"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Alignment="1">
      <alignment horizontal="left" wrapText="1"/>
    </xf>
    <xf numFmtId="43" fontId="24" fillId="0" borderId="0" xfId="1" applyFont="1"/>
    <xf numFmtId="49" fontId="114" fillId="15" borderId="97" xfId="1" applyNumberFormat="1" applyFont="1" applyFill="1" applyBorder="1" applyAlignment="1">
      <alignment horizontal="center" vertical="top"/>
    </xf>
    <xf numFmtId="49" fontId="53" fillId="15" borderId="97" xfId="1" applyNumberFormat="1" applyFont="1" applyFill="1" applyBorder="1" applyAlignment="1">
      <alignment horizontal="left" vertical="top"/>
    </xf>
    <xf numFmtId="49" fontId="114" fillId="15" borderId="97" xfId="1" applyNumberFormat="1" applyFont="1" applyFill="1" applyBorder="1" applyAlignment="1">
      <alignment horizontal="left" vertical="top"/>
    </xf>
    <xf numFmtId="0" fontId="101" fillId="9" borderId="0" xfId="0" applyFont="1" applyFill="1"/>
    <xf numFmtId="0" fontId="18" fillId="9" borderId="0" xfId="0" applyFont="1" applyFill="1"/>
    <xf numFmtId="3" fontId="114" fillId="15" borderId="97" xfId="0" applyNumberFormat="1" applyFont="1" applyFill="1" applyBorder="1" applyAlignment="1">
      <alignment horizontal="justify" vertical="center" wrapText="1"/>
    </xf>
    <xf numFmtId="172" fontId="114" fillId="15" borderId="97" xfId="1" applyNumberFormat="1" applyFont="1" applyFill="1" applyBorder="1" applyAlignment="1">
      <alignment horizontal="center" vertical="top"/>
    </xf>
    <xf numFmtId="3" fontId="53" fillId="15" borderId="97" xfId="0" applyNumberFormat="1" applyFont="1" applyFill="1" applyBorder="1" applyAlignment="1">
      <alignment vertical="top"/>
    </xf>
    <xf numFmtId="3" fontId="53" fillId="0" borderId="97" xfId="0" applyNumberFormat="1" applyFont="1" applyFill="1" applyBorder="1" applyAlignment="1">
      <alignment vertical="top"/>
    </xf>
    <xf numFmtId="3" fontId="53" fillId="0" borderId="97" xfId="0" applyNumberFormat="1" applyFont="1" applyFill="1" applyBorder="1" applyAlignment="1">
      <alignment vertical="top" wrapText="1"/>
    </xf>
    <xf numFmtId="174" fontId="114" fillId="15" borderId="97" xfId="1" applyNumberFormat="1" applyFont="1" applyFill="1" applyBorder="1" applyAlignment="1">
      <alignment vertical="top"/>
    </xf>
    <xf numFmtId="3" fontId="114" fillId="15" borderId="97" xfId="0" applyNumberFormat="1" applyFont="1" applyFill="1" applyBorder="1" applyAlignment="1">
      <alignment horizontal="left" vertical="top" wrapText="1"/>
    </xf>
    <xf numFmtId="0" fontId="101" fillId="0" borderId="0" xfId="0" applyFont="1" applyAlignment="1">
      <alignment horizontal="justify"/>
    </xf>
    <xf numFmtId="0" fontId="47" fillId="9" borderId="0" xfId="0" applyFont="1" applyFill="1"/>
    <xf numFmtId="41" fontId="1" fillId="9" borderId="0" xfId="2" applyFont="1" applyFill="1"/>
    <xf numFmtId="4" fontId="0" fillId="9" borderId="0" xfId="0" applyNumberFormat="1" applyFill="1"/>
    <xf numFmtId="4" fontId="110" fillId="9" borderId="0" xfId="0" applyNumberFormat="1" applyFont="1" applyFill="1"/>
    <xf numFmtId="43" fontId="72" fillId="0" borderId="0" xfId="5" applyNumberFormat="1" applyBorder="1"/>
    <xf numFmtId="0" fontId="123" fillId="0" borderId="10" xfId="0" applyFont="1" applyBorder="1" applyAlignment="1">
      <alignment horizontal="left"/>
    </xf>
    <xf numFmtId="0" fontId="49" fillId="9" borderId="48" xfId="0" applyFont="1" applyFill="1" applyBorder="1" applyAlignment="1">
      <alignment horizontal="center" vertical="center" wrapText="1"/>
    </xf>
    <xf numFmtId="0" fontId="0" fillId="9" borderId="48" xfId="0" applyFill="1" applyBorder="1" applyAlignment="1">
      <alignment horizontal="center" vertical="center" wrapText="1"/>
    </xf>
    <xf numFmtId="49" fontId="40" fillId="21" borderId="48" xfId="0" applyNumberFormat="1" applyFont="1" applyFill="1" applyBorder="1"/>
    <xf numFmtId="43" fontId="41" fillId="21" borderId="48" xfId="1" applyFont="1" applyFill="1" applyBorder="1"/>
    <xf numFmtId="4" fontId="39" fillId="9" borderId="8" xfId="0" applyNumberFormat="1" applyFont="1" applyFill="1" applyBorder="1" applyAlignment="1">
      <alignment horizontal="right"/>
    </xf>
    <xf numFmtId="0" fontId="73" fillId="9" borderId="0" xfId="0" applyFont="1" applyFill="1" applyBorder="1" applyAlignment="1">
      <alignment horizontal="left" wrapText="1"/>
    </xf>
    <xf numFmtId="0" fontId="73" fillId="9" borderId="0" xfId="0" applyFont="1" applyFill="1"/>
    <xf numFmtId="0" fontId="42" fillId="9" borderId="0" xfId="0" applyFont="1" applyFill="1"/>
    <xf numFmtId="43" fontId="44" fillId="9" borderId="8" xfId="1" applyFont="1" applyFill="1" applyBorder="1"/>
    <xf numFmtId="49" fontId="124" fillId="0" borderId="48" xfId="5" applyNumberFormat="1" applyFont="1" applyFill="1" applyBorder="1" applyAlignment="1">
      <alignment horizontal="center"/>
    </xf>
    <xf numFmtId="169" fontId="40" fillId="0" borderId="0" xfId="0" applyNumberFormat="1" applyFont="1"/>
    <xf numFmtId="173" fontId="53" fillId="9" borderId="97" xfId="1" applyNumberFormat="1" applyFont="1" applyFill="1" applyBorder="1" applyAlignment="1">
      <alignment horizontal="right" vertical="top"/>
    </xf>
    <xf numFmtId="174" fontId="114" fillId="9" borderId="97" xfId="0" applyNumberFormat="1" applyFont="1" applyFill="1" applyBorder="1" applyAlignment="1">
      <alignment horizontal="right" vertical="center" wrapText="1"/>
    </xf>
    <xf numFmtId="0" fontId="12" fillId="9" borderId="0" xfId="0" applyFont="1" applyFill="1" applyBorder="1" applyAlignment="1">
      <alignment horizontal="left" wrapText="1"/>
    </xf>
    <xf numFmtId="172" fontId="114" fillId="9" borderId="97" xfId="1" applyNumberFormat="1" applyFont="1" applyFill="1" applyBorder="1" applyAlignment="1">
      <alignment horizontal="center" vertical="top"/>
    </xf>
    <xf numFmtId="4" fontId="53" fillId="9" borderId="97" xfId="1" applyNumberFormat="1" applyFont="1" applyFill="1" applyBorder="1" applyAlignment="1">
      <alignment horizontal="right" vertical="top"/>
    </xf>
    <xf numFmtId="174" fontId="114" fillId="9" borderId="97" xfId="1" applyNumberFormat="1" applyFont="1" applyFill="1" applyBorder="1" applyAlignment="1">
      <alignment vertical="top" wrapText="1"/>
    </xf>
    <xf numFmtId="4" fontId="24" fillId="9" borderId="0" xfId="0" applyNumberFormat="1" applyFont="1" applyFill="1"/>
    <xf numFmtId="0" fontId="3" fillId="9" borderId="0" xfId="0" applyFont="1" applyFill="1" applyAlignment="1">
      <alignment horizontal="left"/>
    </xf>
    <xf numFmtId="4" fontId="12" fillId="9" borderId="10" xfId="0" applyNumberFormat="1" applyFont="1" applyFill="1" applyBorder="1"/>
    <xf numFmtId="4" fontId="73" fillId="9" borderId="8" xfId="0" applyNumberFormat="1" applyFont="1" applyFill="1" applyBorder="1"/>
    <xf numFmtId="0" fontId="125" fillId="9" borderId="0" xfId="0" applyFont="1" applyFill="1"/>
    <xf numFmtId="0" fontId="102" fillId="0" borderId="0" xfId="0" applyFont="1" applyAlignment="1">
      <alignment horizontal="left" vertical="top"/>
    </xf>
    <xf numFmtId="0" fontId="24" fillId="9" borderId="0" xfId="0" applyFont="1" applyFill="1" applyAlignment="1"/>
    <xf numFmtId="0" fontId="102" fillId="9" borderId="0" xfId="0" applyFont="1" applyFill="1" applyAlignment="1">
      <alignment vertical="top"/>
    </xf>
    <xf numFmtId="0" fontId="0" fillId="0" borderId="0" xfId="0"/>
    <xf numFmtId="0" fontId="53" fillId="15" borderId="0" xfId="0" applyFont="1" applyFill="1" applyAlignment="1" applyProtection="1">
      <protection locked="0"/>
    </xf>
    <xf numFmtId="165" fontId="0" fillId="0" borderId="0" xfId="1" applyNumberFormat="1" applyFont="1"/>
    <xf numFmtId="165" fontId="0" fillId="0" borderId="0" xfId="1" applyNumberFormat="1" applyFont="1" applyFill="1"/>
    <xf numFmtId="165" fontId="110" fillId="0" borderId="0" xfId="1" applyNumberFormat="1" applyFont="1" applyFill="1"/>
    <xf numFmtId="165" fontId="72" fillId="0" borderId="0" xfId="1" applyNumberFormat="1" applyFont="1"/>
    <xf numFmtId="165" fontId="67" fillId="0" borderId="0" xfId="1" applyNumberFormat="1" applyFont="1"/>
    <xf numFmtId="0" fontId="87" fillId="0" borderId="0" xfId="0" applyFont="1" applyAlignment="1">
      <alignment horizontal="center"/>
    </xf>
    <xf numFmtId="0" fontId="22" fillId="0" borderId="0" xfId="0" applyFont="1" applyBorder="1" applyAlignment="1">
      <alignment horizontal="center"/>
    </xf>
    <xf numFmtId="0" fontId="8" fillId="0" borderId="0" xfId="0" applyFont="1" applyAlignment="1">
      <alignment horizontal="left"/>
    </xf>
    <xf numFmtId="0" fontId="53" fillId="15" borderId="0" xfId="0" applyFont="1" applyFill="1" applyAlignment="1" applyProtection="1">
      <alignment horizontal="left"/>
      <protection locked="0"/>
    </xf>
    <xf numFmtId="0" fontId="53" fillId="15" borderId="0" xfId="0" applyFont="1" applyFill="1" applyAlignment="1" applyProtection="1">
      <protection locked="0"/>
    </xf>
    <xf numFmtId="0" fontId="12" fillId="0" borderId="3" xfId="0" applyFont="1" applyBorder="1" applyAlignment="1">
      <alignment horizontal="left" wrapText="1"/>
    </xf>
    <xf numFmtId="0" fontId="12" fillId="0" borderId="0" xfId="0" applyFont="1" applyBorder="1" applyAlignment="1">
      <alignment horizontal="left" wrapText="1"/>
    </xf>
    <xf numFmtId="0" fontId="18" fillId="0" borderId="0" xfId="0" applyFont="1" applyAlignment="1">
      <alignment horizontal="left" wrapText="1"/>
    </xf>
    <xf numFmtId="0" fontId="101" fillId="0" borderId="0" xfId="0" applyFont="1" applyAlignment="1">
      <alignment horizontal="left"/>
    </xf>
    <xf numFmtId="0" fontId="8" fillId="0" borderId="4"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left" wrapText="1"/>
    </xf>
    <xf numFmtId="0" fontId="14" fillId="2" borderId="4" xfId="0" applyFont="1" applyFill="1" applyBorder="1" applyAlignment="1">
      <alignment horizontal="center" wrapText="1"/>
    </xf>
    <xf numFmtId="0" fontId="14" fillId="2" borderId="2" xfId="0" applyFont="1" applyFill="1" applyBorder="1" applyAlignment="1">
      <alignment horizontal="center" wrapText="1"/>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18" xfId="0" applyFont="1" applyFill="1" applyBorder="1" applyAlignment="1">
      <alignment horizontal="center" vertical="top" wrapText="1"/>
    </xf>
    <xf numFmtId="0" fontId="18" fillId="0" borderId="0" xfId="0" applyFont="1" applyAlignment="1">
      <alignment horizontal="justify" vertical="justify"/>
    </xf>
    <xf numFmtId="0" fontId="18" fillId="0" borderId="0" xfId="0" applyFont="1" applyAlignment="1">
      <alignment horizontal="justify" vertical="justify" wrapText="1"/>
    </xf>
    <xf numFmtId="0" fontId="102" fillId="0" borderId="0" xfId="0" applyFont="1" applyAlignment="1">
      <alignment horizontal="justify" vertical="top" wrapText="1"/>
    </xf>
    <xf numFmtId="0" fontId="102" fillId="0" borderId="0" xfId="0" applyFont="1" applyAlignment="1">
      <alignment horizontal="center" vertical="top" wrapText="1"/>
    </xf>
    <xf numFmtId="0" fontId="56" fillId="0" borderId="3" xfId="0" applyFont="1" applyBorder="1" applyAlignment="1">
      <alignment horizontal="left" wrapText="1"/>
    </xf>
    <xf numFmtId="0" fontId="28" fillId="0" borderId="7" xfId="0" applyFont="1" applyBorder="1" applyAlignment="1">
      <alignment horizontal="left"/>
    </xf>
    <xf numFmtId="0" fontId="28" fillId="0" borderId="8" xfId="0" applyFont="1" applyBorder="1" applyAlignment="1">
      <alignment horizontal="left"/>
    </xf>
    <xf numFmtId="0" fontId="28" fillId="0" borderId="7" xfId="0" applyFont="1" applyBorder="1" applyAlignment="1">
      <alignment horizontal="center"/>
    </xf>
    <xf numFmtId="0" fontId="31" fillId="2" borderId="4" xfId="0" applyFont="1" applyFill="1" applyBorder="1" applyAlignment="1">
      <alignment horizontal="center"/>
    </xf>
    <xf numFmtId="0" fontId="31" fillId="2" borderId="3" xfId="0" applyFont="1" applyFill="1" applyBorder="1" applyAlignment="1">
      <alignment horizontal="center"/>
    </xf>
    <xf numFmtId="0" fontId="14" fillId="2" borderId="4" xfId="0" applyFont="1" applyFill="1" applyBorder="1" applyAlignment="1">
      <alignment horizontal="center"/>
    </xf>
    <xf numFmtId="0" fontId="14" fillId="2" borderId="31" xfId="0" applyFont="1" applyFill="1" applyBorder="1" applyAlignment="1">
      <alignment horizontal="center"/>
    </xf>
    <xf numFmtId="0" fontId="31" fillId="2" borderId="11"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1" fillId="2" borderId="21" xfId="0" applyFont="1" applyFill="1" applyBorder="1" applyAlignment="1">
      <alignment horizontal="center" vertical="top" wrapText="1"/>
    </xf>
    <xf numFmtId="0" fontId="31" fillId="2" borderId="18" xfId="0" applyFont="1" applyFill="1" applyBorder="1" applyAlignment="1">
      <alignment horizontal="center" vertical="top" wrapText="1"/>
    </xf>
    <xf numFmtId="0" fontId="108" fillId="2" borderId="4" xfId="5" applyFont="1" applyFill="1" applyBorder="1"/>
    <xf numFmtId="0" fontId="108" fillId="2" borderId="2" xfId="5" applyFont="1" applyFill="1" applyBorder="1"/>
    <xf numFmtId="0" fontId="12" fillId="0" borderId="3" xfId="0" applyFont="1" applyBorder="1"/>
    <xf numFmtId="0" fontId="12" fillId="0" borderId="0" xfId="0" applyFont="1"/>
    <xf numFmtId="0" fontId="12" fillId="0" borderId="0" xfId="0" applyFont="1" applyBorder="1"/>
    <xf numFmtId="4" fontId="12" fillId="0" borderId="5" xfId="0" applyNumberFormat="1" applyFont="1" applyBorder="1"/>
    <xf numFmtId="0" fontId="12" fillId="0" borderId="5" xfId="0" applyFont="1" applyBorder="1"/>
    <xf numFmtId="0" fontId="12" fillId="0" borderId="7" xfId="0" applyFont="1" applyBorder="1"/>
    <xf numFmtId="0" fontId="32" fillId="0" borderId="21" xfId="0" applyFont="1" applyBorder="1" applyAlignment="1">
      <alignment horizontal="left" vertical="top" wrapText="1"/>
    </xf>
    <xf numFmtId="0" fontId="32" fillId="0" borderId="19" xfId="0" applyFont="1" applyBorder="1" applyAlignment="1">
      <alignment horizontal="left" vertical="top" wrapText="1"/>
    </xf>
    <xf numFmtId="0" fontId="32" fillId="0" borderId="18" xfId="0" applyFont="1" applyBorder="1" applyAlignment="1">
      <alignment horizontal="left" vertical="top" wrapText="1"/>
    </xf>
    <xf numFmtId="0" fontId="32" fillId="0" borderId="21" xfId="0" applyFont="1" applyBorder="1" applyAlignment="1">
      <alignment horizontal="center" vertical="top" wrapText="1"/>
    </xf>
    <xf numFmtId="0" fontId="32" fillId="0" borderId="19" xfId="0" applyFont="1" applyBorder="1" applyAlignment="1">
      <alignment horizontal="center" vertical="top" wrapText="1"/>
    </xf>
    <xf numFmtId="0" fontId="32" fillId="0" borderId="18" xfId="0" applyFont="1" applyBorder="1" applyAlignment="1">
      <alignment horizontal="center"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28" fillId="0" borderId="21" xfId="0" applyFont="1" applyBorder="1" applyAlignment="1">
      <alignment horizontal="justify" vertical="top" wrapText="1"/>
    </xf>
    <xf numFmtId="0" fontId="28" fillId="0" borderId="19" xfId="0" applyFont="1" applyBorder="1" applyAlignment="1">
      <alignment horizontal="justify" vertical="top" wrapText="1"/>
    </xf>
    <xf numFmtId="0" fontId="28" fillId="0" borderId="18" xfId="0" applyFont="1" applyBorder="1" applyAlignment="1">
      <alignment horizontal="justify"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0" fontId="37" fillId="0" borderId="21" xfId="0" applyFont="1" applyBorder="1" applyAlignment="1">
      <alignment vertical="top" wrapText="1"/>
    </xf>
    <xf numFmtId="0" fontId="37" fillId="0" borderId="18" xfId="0" applyFont="1" applyBorder="1" applyAlignment="1">
      <alignment vertical="top" wrapText="1"/>
    </xf>
    <xf numFmtId="0" fontId="14" fillId="2" borderId="3" xfId="0" applyFont="1" applyFill="1" applyBorder="1" applyAlignment="1">
      <alignment horizontal="center" wrapText="1"/>
    </xf>
    <xf numFmtId="0" fontId="8" fillId="0" borderId="0" xfId="0" applyFont="1" applyAlignment="1">
      <alignment horizontal="left"/>
    </xf>
    <xf numFmtId="0" fontId="8" fillId="0" borderId="15" xfId="0" applyFont="1" applyBorder="1" applyAlignment="1">
      <alignment horizontal="center" wrapText="1"/>
    </xf>
    <xf numFmtId="0" fontId="21" fillId="2" borderId="21" xfId="0" applyFont="1" applyFill="1" applyBorder="1" applyAlignment="1">
      <alignment horizontal="center" wrapText="1"/>
    </xf>
    <xf numFmtId="0" fontId="21" fillId="2" borderId="18" xfId="0" applyFont="1" applyFill="1" applyBorder="1" applyAlignment="1">
      <alignment horizontal="center" wrapText="1"/>
    </xf>
    <xf numFmtId="0" fontId="35" fillId="0" borderId="21" xfId="0" applyFont="1" applyBorder="1" applyAlignment="1">
      <alignment horizontal="left" vertical="top" wrapText="1"/>
    </xf>
    <xf numFmtId="0" fontId="35" fillId="0" borderId="19" xfId="0" applyFont="1" applyBorder="1" applyAlignment="1">
      <alignment horizontal="left" vertical="top" wrapText="1"/>
    </xf>
    <xf numFmtId="0" fontId="35" fillId="0" borderId="18" xfId="0" applyFont="1" applyBorder="1" applyAlignment="1">
      <alignment horizontal="left" vertical="top" wrapText="1"/>
    </xf>
    <xf numFmtId="0" fontId="37" fillId="0" borderId="19" xfId="0" applyFont="1" applyBorder="1" applyAlignment="1">
      <alignment vertical="top" wrapText="1"/>
    </xf>
    <xf numFmtId="0" fontId="17" fillId="0" borderId="0" xfId="0" applyFont="1" applyAlignment="1">
      <alignment horizontal="right"/>
    </xf>
    <xf numFmtId="0" fontId="17" fillId="9" borderId="3" xfId="0" applyFont="1" applyFill="1" applyBorder="1" applyAlignment="1">
      <alignment horizontal="left" wrapText="1"/>
    </xf>
    <xf numFmtId="0" fontId="101" fillId="9" borderId="0" xfId="0" applyFont="1" applyFill="1" applyAlignment="1">
      <alignment horizontal="left"/>
    </xf>
    <xf numFmtId="0" fontId="18" fillId="9" borderId="0" xfId="0" applyFont="1" applyFill="1" applyAlignment="1">
      <alignment horizontal="justify" vertical="justify" wrapText="1"/>
    </xf>
    <xf numFmtId="0" fontId="18" fillId="9" borderId="0" xfId="0" applyFont="1" applyFill="1" applyAlignment="1">
      <alignment horizontal="left" wrapText="1"/>
    </xf>
    <xf numFmtId="0" fontId="18" fillId="9" borderId="0" xfId="0" applyFont="1" applyFill="1" applyAlignment="1">
      <alignment horizontal="left" vertical="top" wrapText="1"/>
    </xf>
    <xf numFmtId="0" fontId="8" fillId="0" borderId="0" xfId="0" applyFont="1" applyAlignment="1">
      <alignment horizontal="left" wrapText="1"/>
    </xf>
    <xf numFmtId="0" fontId="17" fillId="0" borderId="0" xfId="0" applyFont="1" applyBorder="1" applyAlignment="1">
      <alignment horizontal="left" vertical="top" wrapText="1"/>
    </xf>
    <xf numFmtId="0" fontId="105" fillId="9" borderId="0" xfId="0" applyFont="1" applyFill="1" applyAlignment="1">
      <alignment horizontal="justify" vertical="justify"/>
    </xf>
    <xf numFmtId="0" fontId="102" fillId="0" borderId="0" xfId="0" applyFont="1" applyAlignment="1">
      <alignment horizontal="left" vertical="top" wrapText="1"/>
    </xf>
    <xf numFmtId="0" fontId="39" fillId="9" borderId="0" xfId="0" applyFont="1" applyFill="1" applyAlignment="1">
      <alignment horizontal="left" wrapText="1"/>
    </xf>
    <xf numFmtId="0" fontId="14" fillId="2" borderId="11" xfId="0" applyFont="1" applyFill="1" applyBorder="1" applyAlignment="1">
      <alignment horizontal="center" wrapText="1"/>
    </xf>
    <xf numFmtId="0" fontId="14" fillId="2" borderId="12" xfId="0" applyFont="1" applyFill="1" applyBorder="1" applyAlignment="1">
      <alignment horizontal="center" wrapText="1"/>
    </xf>
    <xf numFmtId="0" fontId="14" fillId="2" borderId="13" xfId="0" applyFont="1" applyFill="1" applyBorder="1" applyAlignment="1">
      <alignment horizontal="center"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6" xfId="0" applyFont="1" applyFill="1" applyBorder="1" applyAlignment="1">
      <alignment horizontal="center" wrapText="1"/>
    </xf>
    <xf numFmtId="0" fontId="14" fillId="2" borderId="21" xfId="0" applyFont="1" applyFill="1" applyBorder="1" applyAlignment="1">
      <alignment horizontal="center" wrapText="1"/>
    </xf>
    <xf numFmtId="0" fontId="14" fillId="2" borderId="18" xfId="0" applyFont="1" applyFill="1" applyBorder="1" applyAlignment="1">
      <alignment horizontal="center"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0" borderId="21" xfId="0" applyFont="1" applyBorder="1" applyAlignment="1">
      <alignment vertical="top" wrapText="1"/>
    </xf>
    <xf numFmtId="0" fontId="5" fillId="0" borderId="18" xfId="0" applyFont="1" applyBorder="1" applyAlignment="1">
      <alignment vertical="top" wrapText="1"/>
    </xf>
    <xf numFmtId="0" fontId="5" fillId="0" borderId="21" xfId="0" applyFont="1" applyBorder="1" applyAlignment="1">
      <alignment horizontal="left" vertical="top" wrapText="1"/>
    </xf>
    <xf numFmtId="0" fontId="5" fillId="0" borderId="18" xfId="0" applyFont="1" applyBorder="1" applyAlignment="1">
      <alignment horizontal="left" vertical="top" wrapText="1"/>
    </xf>
    <xf numFmtId="0" fontId="5" fillId="0" borderId="21" xfId="0" applyFont="1" applyBorder="1" applyAlignment="1">
      <alignment horizontal="justify" vertical="top" wrapText="1"/>
    </xf>
    <xf numFmtId="0" fontId="5" fillId="0" borderId="18" xfId="0" applyFont="1" applyBorder="1" applyAlignment="1">
      <alignment horizontal="justify" vertical="top" wrapText="1"/>
    </xf>
    <xf numFmtId="0" fontId="24" fillId="0" borderId="21" xfId="0" applyFont="1" applyBorder="1" applyAlignment="1">
      <alignment vertical="top" wrapText="1"/>
    </xf>
    <xf numFmtId="0" fontId="24" fillId="0" borderId="18" xfId="0" applyFont="1" applyBorder="1" applyAlignment="1">
      <alignment vertical="top" wrapText="1"/>
    </xf>
    <xf numFmtId="0" fontId="5" fillId="0" borderId="19" xfId="0" applyFont="1" applyBorder="1" applyAlignment="1">
      <alignment horizontal="left" vertical="top" wrapText="1"/>
    </xf>
    <xf numFmtId="0" fontId="13" fillId="0" borderId="21" xfId="0" applyFont="1" applyBorder="1" applyAlignment="1">
      <alignment horizontal="justify" vertical="top" wrapText="1"/>
    </xf>
    <xf numFmtId="0" fontId="13" fillId="0" borderId="19" xfId="0" applyFont="1" applyBorder="1" applyAlignment="1">
      <alignment horizontal="justify" vertical="top" wrapText="1"/>
    </xf>
    <xf numFmtId="0" fontId="12" fillId="0" borderId="21" xfId="0" applyFont="1" applyBorder="1" applyAlignment="1">
      <alignment horizontal="justify" vertical="top" wrapText="1"/>
    </xf>
    <xf numFmtId="0" fontId="12" fillId="0" borderId="19" xfId="0" applyFont="1" applyBorder="1" applyAlignment="1">
      <alignment horizontal="justify" vertical="top" wrapText="1"/>
    </xf>
    <xf numFmtId="0" fontId="12" fillId="0" borderId="0" xfId="0" applyFont="1" applyBorder="1" applyAlignment="1">
      <alignment horizontal="left" vertical="top" wrapText="1"/>
    </xf>
    <xf numFmtId="0" fontId="12" fillId="0" borderId="3" xfId="0" applyFont="1" applyBorder="1" applyAlignment="1">
      <alignment horizontal="left" vertical="top" wrapText="1"/>
    </xf>
    <xf numFmtId="0" fontId="12" fillId="0" borderId="3" xfId="0" applyFont="1" applyBorder="1" applyAlignment="1">
      <alignment wrapText="1"/>
    </xf>
    <xf numFmtId="0" fontId="5" fillId="0" borderId="4" xfId="0" applyFont="1" applyBorder="1"/>
    <xf numFmtId="0" fontId="5" fillId="0" borderId="2" xfId="0" applyFont="1" applyBorder="1"/>
    <xf numFmtId="0" fontId="5" fillId="0" borderId="4" xfId="0" applyFont="1" applyBorder="1" applyAlignment="1">
      <alignment vertical="top" wrapText="1"/>
    </xf>
    <xf numFmtId="0" fontId="5" fillId="0" borderId="2" xfId="0" applyFont="1" applyBorder="1" applyAlignment="1">
      <alignment vertical="top" wrapText="1"/>
    </xf>
    <xf numFmtId="0" fontId="14" fillId="2" borderId="2" xfId="0" applyFont="1" applyFill="1" applyBorder="1" applyAlignment="1">
      <alignment horizontal="center"/>
    </xf>
    <xf numFmtId="0" fontId="12" fillId="0" borderId="0" xfId="0" applyFont="1" applyBorder="1" applyAlignment="1">
      <alignment horizontal="left" vertical="top"/>
    </xf>
    <xf numFmtId="0" fontId="16" fillId="0" borderId="0" xfId="0" applyFont="1" applyAlignment="1">
      <alignment horizontal="left" indent="5"/>
    </xf>
    <xf numFmtId="0" fontId="16" fillId="0" borderId="0" xfId="0" applyFont="1"/>
    <xf numFmtId="0" fontId="16" fillId="0" borderId="7" xfId="0" applyFont="1" applyBorder="1"/>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107" fillId="2" borderId="4" xfId="5" applyFont="1" applyFill="1" applyBorder="1"/>
    <xf numFmtId="0" fontId="107" fillId="2" borderId="2" xfId="5" applyFont="1" applyFill="1" applyBorder="1"/>
    <xf numFmtId="0" fontId="24" fillId="0" borderId="2" xfId="0" applyFont="1" applyBorder="1"/>
    <xf numFmtId="0" fontId="14" fillId="2" borderId="4" xfId="0" applyFont="1" applyFill="1" applyBorder="1" applyAlignment="1">
      <alignment wrapText="1"/>
    </xf>
    <xf numFmtId="0" fontId="14" fillId="2" borderId="3" xfId="0" applyFont="1" applyFill="1" applyBorder="1" applyAlignment="1">
      <alignment wrapText="1"/>
    </xf>
    <xf numFmtId="0" fontId="5" fillId="0" borderId="3" xfId="0" applyFont="1" applyBorder="1" applyAlignment="1">
      <alignment vertical="top" wrapText="1"/>
    </xf>
    <xf numFmtId="0" fontId="5" fillId="0" borderId="3" xfId="0" applyFont="1" applyBorder="1"/>
    <xf numFmtId="0" fontId="24" fillId="0" borderId="0" xfId="0" applyFont="1" applyAlignment="1">
      <alignment wrapText="1"/>
    </xf>
    <xf numFmtId="0" fontId="24" fillId="0" borderId="7" xfId="0" applyFont="1" applyBorder="1" applyAlignment="1">
      <alignment wrapText="1"/>
    </xf>
    <xf numFmtId="0" fontId="28" fillId="0" borderId="7" xfId="0" applyFont="1" applyBorder="1"/>
    <xf numFmtId="0" fontId="28" fillId="0" borderId="8" xfId="0" applyFont="1" applyBorder="1"/>
    <xf numFmtId="0" fontId="31" fillId="2" borderId="31" xfId="0" applyFont="1" applyFill="1" applyBorder="1" applyAlignment="1">
      <alignment horizontal="center"/>
    </xf>
    <xf numFmtId="0" fontId="3" fillId="9" borderId="0" xfId="0" applyFont="1" applyFill="1" applyAlignment="1">
      <alignment horizontal="center"/>
    </xf>
    <xf numFmtId="0" fontId="24" fillId="9" borderId="0" xfId="0" applyFont="1" applyFill="1" applyAlignment="1">
      <alignment wrapText="1"/>
    </xf>
    <xf numFmtId="0" fontId="22" fillId="0" borderId="0" xfId="0" applyFont="1" applyAlignment="1">
      <alignment horizontal="center" wrapText="1"/>
    </xf>
    <xf numFmtId="0" fontId="30" fillId="0" borderId="4" xfId="0" applyFont="1" applyBorder="1"/>
    <xf numFmtId="0" fontId="30" fillId="0" borderId="3" xfId="0" applyFont="1" applyBorder="1"/>
    <xf numFmtId="0" fontId="30" fillId="0" borderId="2" xfId="0" applyFont="1" applyBorder="1"/>
    <xf numFmtId="0" fontId="17" fillId="0" borderId="5" xfId="0" applyFont="1" applyBorder="1" applyAlignment="1">
      <alignment horizontal="left" wrapText="1"/>
    </xf>
    <xf numFmtId="0" fontId="17" fillId="0" borderId="0" xfId="0" applyFont="1" applyAlignment="1">
      <alignment horizontal="left" wrapText="1"/>
    </xf>
    <xf numFmtId="0" fontId="36" fillId="0" borderId="0" xfId="0" applyFont="1"/>
    <xf numFmtId="0" fontId="8" fillId="0" borderId="0" xfId="0" applyFont="1"/>
    <xf numFmtId="0" fontId="36" fillId="0" borderId="0" xfId="0" applyFont="1" applyBorder="1"/>
    <xf numFmtId="0" fontId="8" fillId="0" borderId="0" xfId="0" applyFont="1" applyBorder="1"/>
    <xf numFmtId="0" fontId="8" fillId="0" borderId="5" xfId="0" applyFont="1" applyBorder="1"/>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108" fillId="2" borderId="3" xfId="5" applyFont="1" applyFill="1" applyBorder="1"/>
    <xf numFmtId="0" fontId="14" fillId="2" borderId="2" xfId="0" applyFont="1" applyFill="1" applyBorder="1" applyAlignment="1">
      <alignment wrapText="1"/>
    </xf>
    <xf numFmtId="0" fontId="14" fillId="2" borderId="3" xfId="0" applyFont="1" applyFill="1" applyBorder="1" applyAlignment="1">
      <alignment horizontal="center"/>
    </xf>
    <xf numFmtId="0" fontId="36" fillId="0" borderId="7" xfId="0" applyFont="1" applyBorder="1"/>
    <xf numFmtId="0" fontId="8" fillId="0" borderId="7" xfId="0" applyFont="1" applyBorder="1"/>
    <xf numFmtId="0" fontId="31" fillId="2" borderId="6" xfId="0" applyFont="1" applyFill="1" applyBorder="1" applyAlignment="1">
      <alignment horizontal="center"/>
    </xf>
    <xf numFmtId="0" fontId="31" fillId="2" borderId="29" xfId="0" applyFont="1" applyFill="1" applyBorder="1" applyAlignment="1">
      <alignment horizontal="center"/>
    </xf>
    <xf numFmtId="0" fontId="24" fillId="0" borderId="0" xfId="0" applyFont="1" applyBorder="1" applyAlignment="1">
      <alignment horizontal="left" wrapText="1"/>
    </xf>
    <xf numFmtId="0" fontId="24" fillId="0" borderId="0" xfId="0" applyNumberFormat="1" applyFont="1" applyBorder="1" applyAlignment="1">
      <alignment horizontal="left" wrapText="1"/>
    </xf>
    <xf numFmtId="0" fontId="24" fillId="0" borderId="0" xfId="0" applyFont="1" applyAlignment="1">
      <alignment horizontal="left" wrapText="1"/>
    </xf>
    <xf numFmtId="0" fontId="73" fillId="9" borderId="98" xfId="0" applyFont="1" applyFill="1" applyBorder="1" applyAlignment="1">
      <alignment horizontal="left" wrapText="1"/>
    </xf>
    <xf numFmtId="0" fontId="73" fillId="9" borderId="0" xfId="0" applyFont="1" applyFill="1" applyBorder="1" applyAlignment="1">
      <alignment horizontal="left" wrapText="1"/>
    </xf>
    <xf numFmtId="4" fontId="5" fillId="0" borderId="4" xfId="0" applyNumberFormat="1" applyFont="1" applyBorder="1"/>
    <xf numFmtId="4" fontId="5" fillId="0" borderId="3" xfId="0" applyNumberFormat="1" applyFont="1" applyBorder="1"/>
    <xf numFmtId="4" fontId="5" fillId="0" borderId="2" xfId="0" applyNumberFormat="1" applyFont="1" applyBorder="1"/>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0" fontId="31" fillId="2" borderId="32" xfId="0" applyFont="1" applyFill="1" applyBorder="1" applyAlignment="1">
      <alignment horizontal="center" wrapText="1"/>
    </xf>
    <xf numFmtId="0" fontId="31" fillId="2" borderId="3" xfId="0" applyFont="1" applyFill="1" applyBorder="1" applyAlignment="1">
      <alignment horizontal="center" wrapText="1"/>
    </xf>
    <xf numFmtId="0" fontId="31" fillId="2" borderId="31" xfId="0" applyFont="1" applyFill="1" applyBorder="1" applyAlignment="1">
      <alignment horizontal="center" wrapText="1"/>
    </xf>
    <xf numFmtId="0" fontId="32" fillId="0" borderId="32" xfId="0" applyFont="1" applyBorder="1" applyAlignment="1">
      <alignment horizontal="center"/>
    </xf>
    <xf numFmtId="0" fontId="32" fillId="0" borderId="2" xfId="0" applyFont="1" applyBorder="1" applyAlignment="1">
      <alignment horizontal="center"/>
    </xf>
    <xf numFmtId="0" fontId="28" fillId="0" borderId="4" xfId="0" applyFont="1" applyBorder="1" applyAlignment="1">
      <alignment horizontal="center" wrapText="1"/>
    </xf>
    <xf numFmtId="0" fontId="28" fillId="0" borderId="3" xfId="0" applyFont="1" applyBorder="1" applyAlignment="1">
      <alignment horizontal="center" wrapText="1"/>
    </xf>
    <xf numFmtId="0" fontId="28" fillId="0" borderId="2" xfId="0" applyFont="1" applyBorder="1" applyAlignment="1">
      <alignment horizontal="center" wrapText="1"/>
    </xf>
    <xf numFmtId="0" fontId="36" fillId="0" borderId="5" xfId="0" applyFont="1" applyBorder="1"/>
    <xf numFmtId="4" fontId="30" fillId="0" borderId="32" xfId="0" applyNumberFormat="1" applyFont="1" applyBorder="1"/>
    <xf numFmtId="4" fontId="30" fillId="0" borderId="2" xfId="0" applyNumberFormat="1" applyFont="1" applyBorder="1"/>
    <xf numFmtId="0" fontId="24" fillId="0" borderId="5" xfId="0" applyFont="1" applyBorder="1" applyAlignment="1">
      <alignment horizontal="left" wrapText="1"/>
    </xf>
    <xf numFmtId="0" fontId="28" fillId="0" borderId="0" xfId="0" applyFont="1"/>
    <xf numFmtId="0" fontId="28" fillId="0" borderId="0" xfId="0" applyFont="1" applyAlignment="1">
      <alignment horizontal="center"/>
    </xf>
    <xf numFmtId="0" fontId="24" fillId="0" borderId="0" xfId="0" applyFont="1" applyBorder="1" applyAlignment="1">
      <alignment wrapText="1"/>
    </xf>
    <xf numFmtId="0" fontId="14" fillId="0" borderId="21" xfId="0" applyFont="1" applyBorder="1" applyAlignment="1">
      <alignment horizontal="center" wrapText="1"/>
    </xf>
    <xf numFmtId="0" fontId="14" fillId="0" borderId="18" xfId="0" applyFont="1" applyBorder="1" applyAlignment="1">
      <alignment horizontal="center" wrapText="1"/>
    </xf>
    <xf numFmtId="0" fontId="31" fillId="2" borderId="4" xfId="0" applyFont="1" applyFill="1" applyBorder="1"/>
    <xf numFmtId="0" fontId="31" fillId="2" borderId="3" xfId="0" applyFont="1" applyFill="1" applyBorder="1"/>
    <xf numFmtId="0" fontId="31" fillId="2" borderId="2" xfId="0" applyFont="1" applyFill="1" applyBorder="1"/>
    <xf numFmtId="0" fontId="28" fillId="0" borderId="4" xfId="0" applyFont="1" applyBorder="1" applyAlignment="1">
      <alignment horizontal="center"/>
    </xf>
    <xf numFmtId="0" fontId="28" fillId="0" borderId="2" xfId="0" applyFont="1" applyBorder="1" applyAlignment="1">
      <alignment horizontal="center"/>
    </xf>
    <xf numFmtId="0" fontId="12" fillId="0" borderId="5" xfId="0" applyFont="1" applyBorder="1" applyAlignment="1">
      <alignment wrapText="1"/>
    </xf>
    <xf numFmtId="0" fontId="12" fillId="0" borderId="7" xfId="0" applyFont="1" applyBorder="1" applyAlignment="1">
      <alignment wrapText="1"/>
    </xf>
    <xf numFmtId="0" fontId="12" fillId="0" borderId="0" xfId="0" applyFont="1" applyBorder="1" applyAlignment="1">
      <alignment horizontal="justify" vertical="justify"/>
    </xf>
    <xf numFmtId="0" fontId="12" fillId="0" borderId="0" xfId="0" applyFont="1" applyFill="1" applyBorder="1"/>
    <xf numFmtId="0" fontId="24" fillId="0" borderId="0" xfId="0" applyFont="1" applyFill="1" applyBorder="1" applyAlignment="1">
      <alignment wrapText="1"/>
    </xf>
    <xf numFmtId="0" fontId="28" fillId="0" borderId="0" xfId="0" applyFont="1" applyBorder="1"/>
    <xf numFmtId="0" fontId="36" fillId="0" borderId="28" xfId="0" applyFont="1" applyBorder="1"/>
    <xf numFmtId="0" fontId="92" fillId="0" borderId="0" xfId="0" applyFont="1" applyAlignment="1">
      <alignment horizontal="left"/>
    </xf>
    <xf numFmtId="0" fontId="17" fillId="0" borderId="3" xfId="0" applyFont="1" applyBorder="1" applyAlignment="1">
      <alignment horizontal="left" wrapText="1"/>
    </xf>
    <xf numFmtId="0" fontId="22" fillId="0" borderId="49" xfId="0" applyFont="1" applyBorder="1" applyAlignment="1">
      <alignment horizontal="left" vertical="justify"/>
    </xf>
    <xf numFmtId="0" fontId="22" fillId="0" borderId="51" xfId="0" applyFont="1" applyBorder="1" applyAlignment="1">
      <alignment horizontal="left" vertical="justify"/>
    </xf>
    <xf numFmtId="0" fontId="30" fillId="0" borderId="35" xfId="0" applyFont="1" applyBorder="1" applyAlignment="1">
      <alignment horizontal="left"/>
    </xf>
    <xf numFmtId="0" fontId="30" fillId="0" borderId="10" xfId="0" applyFont="1" applyBorder="1" applyAlignment="1">
      <alignment horizontal="left"/>
    </xf>
    <xf numFmtId="0" fontId="30" fillId="0" borderId="35" xfId="0" applyFont="1" applyBorder="1" applyAlignment="1">
      <alignment vertical="top" wrapText="1"/>
    </xf>
    <xf numFmtId="0" fontId="30" fillId="0" borderId="10" xfId="0" applyFont="1" applyBorder="1" applyAlignment="1">
      <alignment vertical="top" wrapText="1"/>
    </xf>
    <xf numFmtId="0" fontId="28" fillId="0" borderId="0" xfId="0" applyFont="1" applyFill="1" applyBorder="1" applyAlignment="1">
      <alignment horizontal="center"/>
    </xf>
    <xf numFmtId="0" fontId="99" fillId="9" borderId="0" xfId="0" applyFont="1" applyFill="1" applyBorder="1"/>
    <xf numFmtId="0" fontId="100" fillId="9" borderId="0" xfId="0" applyFont="1" applyFill="1" applyBorder="1"/>
    <xf numFmtId="0" fontId="31" fillId="2" borderId="26" xfId="0" applyFont="1" applyFill="1" applyBorder="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28" fillId="0" borderId="35" xfId="0" applyFont="1" applyBorder="1" applyAlignment="1">
      <alignment horizontal="center"/>
    </xf>
    <xf numFmtId="0" fontId="28" fillId="0" borderId="10" xfId="0" applyFont="1" applyBorder="1" applyAlignment="1">
      <alignment horizontal="center"/>
    </xf>
    <xf numFmtId="0" fontId="32" fillId="0" borderId="35" xfId="0" applyFont="1" applyBorder="1" applyAlignment="1">
      <alignment horizontal="center"/>
    </xf>
    <xf numFmtId="0" fontId="32" fillId="0" borderId="10" xfId="0" applyFont="1" applyBorder="1" applyAlignment="1">
      <alignment horizontal="center"/>
    </xf>
    <xf numFmtId="0" fontId="30" fillId="0" borderId="35" xfId="0" applyFont="1" applyBorder="1" applyAlignment="1">
      <alignment horizontal="right" vertical="top" wrapText="1"/>
    </xf>
    <xf numFmtId="0" fontId="30" fillId="0" borderId="10" xfId="0" applyFont="1" applyBorder="1" applyAlignment="1">
      <alignment horizontal="right" vertical="top" wrapText="1"/>
    </xf>
    <xf numFmtId="0" fontId="39" fillId="9" borderId="0" xfId="0" applyFont="1" applyFill="1" applyBorder="1" applyAlignment="1">
      <alignment horizontal="left" vertical="center" wrapText="1"/>
    </xf>
    <xf numFmtId="0" fontId="88" fillId="0" borderId="0" xfId="0" applyFont="1" applyAlignment="1">
      <alignment horizontal="left"/>
    </xf>
    <xf numFmtId="0" fontId="3" fillId="0" borderId="0" xfId="0" applyFont="1" applyAlignment="1">
      <alignment horizontal="center"/>
    </xf>
    <xf numFmtId="0" fontId="5" fillId="9" borderId="21" xfId="0" applyFont="1" applyFill="1" applyBorder="1" applyAlignment="1">
      <alignment vertical="top" wrapText="1"/>
    </xf>
    <xf numFmtId="0" fontId="5" fillId="9" borderId="18" xfId="0" applyFont="1" applyFill="1" applyBorder="1" applyAlignment="1">
      <alignment vertical="top" wrapText="1"/>
    </xf>
    <xf numFmtId="0" fontId="13" fillId="0" borderId="4" xfId="0" applyFont="1" applyBorder="1" applyAlignment="1">
      <alignment horizontal="center" wrapText="1"/>
    </xf>
    <xf numFmtId="0" fontId="13" fillId="0" borderId="31" xfId="0" applyFont="1" applyBorder="1" applyAlignment="1">
      <alignment horizontal="center" wrapText="1"/>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29" xfId="0" applyFont="1" applyFill="1" applyBorder="1" applyAlignment="1">
      <alignment horizontal="center" wrapText="1"/>
    </xf>
    <xf numFmtId="0" fontId="12" fillId="0" borderId="4" xfId="0" applyFont="1" applyBorder="1" applyAlignment="1">
      <alignment wrapText="1"/>
    </xf>
    <xf numFmtId="0" fontId="12" fillId="0" borderId="31" xfId="0" applyFont="1" applyBorder="1" applyAlignment="1">
      <alignment wrapText="1"/>
    </xf>
    <xf numFmtId="0" fontId="12" fillId="0" borderId="4" xfId="0" applyFont="1" applyBorder="1"/>
    <xf numFmtId="0" fontId="36" fillId="0" borderId="4" xfId="0" applyFont="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xf numFmtId="0" fontId="13" fillId="0" borderId="0" xfId="0" applyFont="1" applyAlignment="1">
      <alignment horizontal="center" wrapText="1"/>
    </xf>
    <xf numFmtId="0" fontId="12" fillId="0" borderId="5" xfId="0" applyFont="1" applyBorder="1" applyAlignment="1">
      <alignment horizontal="left" wrapText="1"/>
    </xf>
    <xf numFmtId="0" fontId="12" fillId="0" borderId="7" xfId="0" applyFont="1" applyBorder="1" applyAlignment="1">
      <alignment horizontal="left" wrapText="1"/>
    </xf>
    <xf numFmtId="0" fontId="13" fillId="0" borderId="4" xfId="0" applyFont="1" applyBorder="1" applyAlignment="1">
      <alignment horizontal="center"/>
    </xf>
    <xf numFmtId="0" fontId="13" fillId="0" borderId="31" xfId="0" applyFont="1" applyBorder="1" applyAlignment="1">
      <alignment horizontal="center"/>
    </xf>
    <xf numFmtId="0" fontId="36" fillId="0" borderId="4" xfId="0" applyFont="1" applyBorder="1"/>
    <xf numFmtId="0" fontId="36" fillId="0" borderId="2" xfId="0" applyFont="1" applyBorder="1"/>
    <xf numFmtId="0" fontId="28" fillId="0" borderId="3" xfId="0" applyFont="1" applyBorder="1" applyAlignment="1">
      <alignment horizontal="center"/>
    </xf>
    <xf numFmtId="0" fontId="28" fillId="0" borderId="31" xfId="0" applyFont="1" applyBorder="1" applyAlignment="1">
      <alignment horizontal="center"/>
    </xf>
    <xf numFmtId="0" fontId="36" fillId="0" borderId="32" xfId="0" applyFont="1" applyBorder="1"/>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28" xfId="0" applyFont="1" applyBorder="1"/>
    <xf numFmtId="0" fontId="12" fillId="0" borderId="2" xfId="0" applyFont="1" applyBorder="1" applyAlignment="1">
      <alignment wrapText="1"/>
    </xf>
    <xf numFmtId="0" fontId="13" fillId="0" borderId="4" xfId="0" applyFont="1" applyBorder="1" applyAlignment="1">
      <alignment horizontal="justify" vertical="justify" wrapText="1"/>
    </xf>
    <xf numFmtId="0" fontId="13" fillId="0" borderId="3" xfId="0" applyFont="1" applyBorder="1" applyAlignment="1">
      <alignment horizontal="justify" vertical="justify" wrapText="1"/>
    </xf>
    <xf numFmtId="0" fontId="13" fillId="0" borderId="2" xfId="0" applyFont="1" applyBorder="1" applyAlignment="1">
      <alignment horizontal="justify" vertical="justify" wrapText="1"/>
    </xf>
    <xf numFmtId="0" fontId="12" fillId="0" borderId="2" xfId="0" applyFont="1" applyBorder="1"/>
    <xf numFmtId="0" fontId="13" fillId="0" borderId="4" xfId="0" applyFont="1" applyBorder="1" applyAlignment="1">
      <alignment horizontal="left"/>
    </xf>
    <xf numFmtId="0" fontId="13" fillId="0" borderId="3" xfId="0" applyFont="1" applyBorder="1" applyAlignment="1">
      <alignment horizontal="left"/>
    </xf>
    <xf numFmtId="0" fontId="13" fillId="0" borderId="2" xfId="0" applyFont="1" applyBorder="1" applyAlignment="1">
      <alignment horizontal="left"/>
    </xf>
    <xf numFmtId="0" fontId="13" fillId="7" borderId="4" xfId="0" applyFont="1" applyFill="1" applyBorder="1" applyAlignment="1">
      <alignment horizontal="center"/>
    </xf>
    <xf numFmtId="0" fontId="13" fillId="7" borderId="3" xfId="0" applyFont="1" applyFill="1" applyBorder="1" applyAlignment="1">
      <alignment horizontal="center"/>
    </xf>
    <xf numFmtId="0" fontId="13" fillId="7" borderId="2" xfId="0" applyFont="1" applyFill="1" applyBorder="1" applyAlignment="1">
      <alignment horizontal="center"/>
    </xf>
    <xf numFmtId="0" fontId="28" fillId="7" borderId="35" xfId="0" applyFont="1" applyFill="1" applyBorder="1" applyAlignment="1">
      <alignment horizontal="left" wrapText="1"/>
    </xf>
    <xf numFmtId="0" fontId="28" fillId="7" borderId="47" xfId="0" applyFont="1" applyFill="1" applyBorder="1" applyAlignment="1">
      <alignment horizontal="left" wrapText="1"/>
    </xf>
    <xf numFmtId="0" fontId="28" fillId="7" borderId="35" xfId="0" applyFont="1" applyFill="1" applyBorder="1" applyAlignment="1">
      <alignment horizontal="center" wrapText="1"/>
    </xf>
    <xf numFmtId="0" fontId="28" fillId="7" borderId="47" xfId="0" applyFont="1" applyFill="1" applyBorder="1" applyAlignment="1">
      <alignment horizontal="center" wrapText="1"/>
    </xf>
    <xf numFmtId="0" fontId="28" fillId="7" borderId="4" xfId="0" applyFont="1" applyFill="1" applyBorder="1" applyAlignment="1">
      <alignment horizontal="center" wrapText="1"/>
    </xf>
    <xf numFmtId="0" fontId="28" fillId="7" borderId="3" xfId="0" applyFont="1" applyFill="1" applyBorder="1" applyAlignment="1">
      <alignment horizontal="center" wrapText="1"/>
    </xf>
    <xf numFmtId="0" fontId="28" fillId="7" borderId="31" xfId="0" applyFont="1" applyFill="1" applyBorder="1" applyAlignment="1">
      <alignment horizontal="center" wrapText="1"/>
    </xf>
    <xf numFmtId="0" fontId="28" fillId="7" borderId="4" xfId="0" applyFont="1" applyFill="1" applyBorder="1" applyAlignment="1">
      <alignment horizontal="center"/>
    </xf>
    <xf numFmtId="0" fontId="28" fillId="7" borderId="3" xfId="0" applyFont="1" applyFill="1" applyBorder="1" applyAlignment="1">
      <alignment horizontal="center"/>
    </xf>
    <xf numFmtId="0" fontId="28" fillId="7" borderId="31" xfId="0" applyFont="1" applyFill="1" applyBorder="1" applyAlignment="1">
      <alignment horizontal="center"/>
    </xf>
    <xf numFmtId="0" fontId="13" fillId="7" borderId="31" xfId="0" applyFont="1" applyFill="1" applyBorder="1" applyAlignment="1">
      <alignment horizontal="center"/>
    </xf>
    <xf numFmtId="0" fontId="13" fillId="7" borderId="35" xfId="0" applyFont="1" applyFill="1" applyBorder="1" applyAlignment="1">
      <alignment horizontal="left" wrapText="1"/>
    </xf>
    <xf numFmtId="0" fontId="13" fillId="7" borderId="47" xfId="0" applyFont="1" applyFill="1" applyBorder="1" applyAlignment="1">
      <alignment horizontal="left" wrapText="1"/>
    </xf>
    <xf numFmtId="0" fontId="13" fillId="7" borderId="35" xfId="0" applyFont="1" applyFill="1" applyBorder="1" applyAlignment="1">
      <alignment horizontal="center" wrapText="1"/>
    </xf>
    <xf numFmtId="0" fontId="13" fillId="7" borderId="47" xfId="0" applyFont="1" applyFill="1" applyBorder="1" applyAlignment="1">
      <alignment horizontal="center" wrapText="1"/>
    </xf>
    <xf numFmtId="0" fontId="13" fillId="7" borderId="4" xfId="0" applyFont="1" applyFill="1" applyBorder="1" applyAlignment="1">
      <alignment horizontal="center" wrapText="1"/>
    </xf>
    <xf numFmtId="0" fontId="13" fillId="7" borderId="3" xfId="0" applyFont="1" applyFill="1" applyBorder="1" applyAlignment="1">
      <alignment horizontal="center" wrapText="1"/>
    </xf>
    <xf numFmtId="0" fontId="13" fillId="7" borderId="31" xfId="0" applyFont="1" applyFill="1" applyBorder="1" applyAlignment="1">
      <alignment horizontal="center" wrapText="1"/>
    </xf>
    <xf numFmtId="0" fontId="13" fillId="0" borderId="2" xfId="0" applyFont="1" applyBorder="1" applyAlignment="1">
      <alignment horizontal="center"/>
    </xf>
    <xf numFmtId="0" fontId="83" fillId="0" borderId="4" xfId="0" applyFont="1" applyBorder="1" applyAlignment="1">
      <alignment horizontal="center"/>
    </xf>
    <xf numFmtId="0" fontId="83" fillId="0" borderId="3" xfId="0" applyFont="1" applyBorder="1" applyAlignment="1">
      <alignment horizontal="center"/>
    </xf>
    <xf numFmtId="0" fontId="83" fillId="0" borderId="31" xfId="0" applyFont="1" applyBorder="1" applyAlignment="1">
      <alignment horizontal="center"/>
    </xf>
    <xf numFmtId="0" fontId="83" fillId="7" borderId="35" xfId="0" applyFont="1" applyFill="1" applyBorder="1" applyAlignment="1">
      <alignment horizontal="left" wrapText="1"/>
    </xf>
    <xf numFmtId="0" fontId="83" fillId="7" borderId="47" xfId="0" applyFont="1" applyFill="1" applyBorder="1" applyAlignment="1">
      <alignment horizontal="left" wrapText="1"/>
    </xf>
    <xf numFmtId="0" fontId="83" fillId="7" borderId="35" xfId="0" applyFont="1" applyFill="1" applyBorder="1" applyAlignment="1">
      <alignment horizontal="center" wrapText="1"/>
    </xf>
    <xf numFmtId="0" fontId="83" fillId="7" borderId="47" xfId="0" applyFont="1" applyFill="1" applyBorder="1" applyAlignment="1">
      <alignment horizontal="center" wrapText="1"/>
    </xf>
    <xf numFmtId="0" fontId="83" fillId="7" borderId="4" xfId="0" applyFont="1" applyFill="1" applyBorder="1" applyAlignment="1">
      <alignment horizontal="center" wrapText="1"/>
    </xf>
    <xf numFmtId="0" fontId="83" fillId="7" borderId="3" xfId="0" applyFont="1" applyFill="1" applyBorder="1" applyAlignment="1">
      <alignment horizontal="center" wrapText="1"/>
    </xf>
    <xf numFmtId="0" fontId="83" fillId="7" borderId="31" xfId="0" applyFont="1" applyFill="1" applyBorder="1" applyAlignment="1">
      <alignment horizontal="center" wrapText="1"/>
    </xf>
    <xf numFmtId="0" fontId="83" fillId="7" borderId="4" xfId="0" applyFont="1" applyFill="1" applyBorder="1" applyAlignment="1">
      <alignment horizontal="center"/>
    </xf>
    <xf numFmtId="0" fontId="83" fillId="7" borderId="3" xfId="0" applyFont="1" applyFill="1" applyBorder="1" applyAlignment="1">
      <alignment horizontal="center"/>
    </xf>
    <xf numFmtId="0" fontId="83" fillId="7" borderId="31" xfId="0" applyFont="1" applyFill="1" applyBorder="1" applyAlignment="1">
      <alignment horizontal="center"/>
    </xf>
    <xf numFmtId="0" fontId="12" fillId="0" borderId="0" xfId="0" applyFont="1" applyAlignment="1">
      <alignment horizontal="justify"/>
    </xf>
    <xf numFmtId="0" fontId="12" fillId="0" borderId="0" xfId="0" applyFont="1" applyAlignment="1">
      <alignment horizontal="left"/>
    </xf>
    <xf numFmtId="0" fontId="0" fillId="0" borderId="7" xfId="0" applyBorder="1"/>
    <xf numFmtId="0" fontId="36" fillId="0" borderId="3" xfId="0" applyFont="1" applyBorder="1"/>
    <xf numFmtId="0" fontId="14" fillId="2" borderId="35" xfId="0" applyFont="1" applyFill="1" applyBorder="1" applyAlignment="1">
      <alignment horizontal="center" wrapText="1"/>
    </xf>
    <xf numFmtId="0" fontId="14" fillId="2" borderId="10" xfId="0" applyFont="1" applyFill="1" applyBorder="1" applyAlignment="1">
      <alignment horizontal="center" wrapText="1"/>
    </xf>
    <xf numFmtId="0" fontId="24" fillId="0" borderId="46" xfId="0" applyFont="1" applyBorder="1" applyAlignment="1">
      <alignment horizontal="center" wrapText="1"/>
    </xf>
    <xf numFmtId="0" fontId="24" fillId="0" borderId="39" xfId="0" applyFont="1" applyBorder="1" applyAlignment="1">
      <alignment horizontal="center" wrapText="1"/>
    </xf>
    <xf numFmtId="0" fontId="24" fillId="0" borderId="46" xfId="0" applyFont="1" applyBorder="1" applyAlignment="1">
      <alignment horizontal="left" vertical="top" wrapText="1" indent="1"/>
    </xf>
    <xf numFmtId="0" fontId="24" fillId="0" borderId="39" xfId="0" applyFont="1" applyBorder="1" applyAlignment="1">
      <alignment horizontal="left" vertical="top" wrapText="1" indent="1"/>
    </xf>
    <xf numFmtId="0" fontId="24" fillId="0" borderId="46" xfId="0" applyFont="1" applyBorder="1" applyAlignment="1">
      <alignment horizontal="center" vertical="top" wrapText="1"/>
    </xf>
    <xf numFmtId="0" fontId="24" fillId="0" borderId="39" xfId="0" applyFont="1" applyBorder="1" applyAlignment="1">
      <alignment horizontal="center" vertical="top" wrapText="1"/>
    </xf>
    <xf numFmtId="0" fontId="12" fillId="0" borderId="44" xfId="0" applyFont="1" applyBorder="1" applyAlignment="1">
      <alignment horizontal="left" vertical="top" wrapText="1" indent="1"/>
    </xf>
    <xf numFmtId="0" fontId="12" fillId="0" borderId="39" xfId="0" applyFont="1" applyBorder="1" applyAlignment="1">
      <alignment horizontal="left" vertical="top" wrapText="1" indent="1"/>
    </xf>
    <xf numFmtId="0" fontId="24" fillId="0" borderId="44" xfId="0" applyFont="1" applyBorder="1" applyAlignment="1">
      <alignment horizontal="left" wrapText="1"/>
    </xf>
    <xf numFmtId="0" fontId="24" fillId="0" borderId="40" xfId="0" applyFont="1" applyBorder="1" applyAlignment="1">
      <alignment horizontal="left" wrapText="1"/>
    </xf>
    <xf numFmtId="0" fontId="24" fillId="0" borderId="39" xfId="0" applyFont="1" applyBorder="1" applyAlignment="1">
      <alignment horizontal="left"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24" fillId="0" borderId="45" xfId="0" applyFont="1" applyBorder="1" applyAlignment="1">
      <alignment horizontal="center" wrapText="1"/>
    </xf>
    <xf numFmtId="0" fontId="14" fillId="2" borderId="35" xfId="0" applyFont="1" applyFill="1" applyBorder="1" applyAlignment="1">
      <alignment horizontal="center"/>
    </xf>
    <xf numFmtId="0" fontId="14" fillId="2" borderId="10" xfId="0" applyFont="1" applyFill="1" applyBorder="1" applyAlignment="1">
      <alignment horizontal="center"/>
    </xf>
    <xf numFmtId="0" fontId="24" fillId="0" borderId="44" xfId="0" applyFont="1" applyBorder="1" applyAlignment="1">
      <alignment wrapText="1"/>
    </xf>
    <xf numFmtId="0" fontId="24" fillId="0" borderId="39" xfId="0" applyFont="1" applyBorder="1" applyAlignment="1">
      <alignment wrapText="1"/>
    </xf>
    <xf numFmtId="0" fontId="14" fillId="2" borderId="26" xfId="0" applyFont="1" applyFill="1" applyBorder="1" applyAlignment="1">
      <alignment horizontal="center"/>
    </xf>
    <xf numFmtId="0" fontId="14" fillId="2" borderId="5" xfId="0" applyFont="1" applyFill="1" applyBorder="1" applyAlignment="1">
      <alignment horizontal="center"/>
    </xf>
    <xf numFmtId="0" fontId="14" fillId="2" borderId="27"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73" fillId="9" borderId="0" xfId="0" applyFont="1" applyFill="1" applyAlignment="1">
      <alignment horizontal="justify" vertical="justify" wrapText="1"/>
    </xf>
    <xf numFmtId="0" fontId="73" fillId="9" borderId="7" xfId="0" applyFont="1" applyFill="1" applyBorder="1" applyAlignment="1">
      <alignment horizontal="justify" vertical="justify" wrapText="1"/>
    </xf>
    <xf numFmtId="0" fontId="12" fillId="9" borderId="0" xfId="0" applyFont="1" applyFill="1" applyAlignment="1">
      <alignment wrapText="1"/>
    </xf>
    <xf numFmtId="0" fontId="0" fillId="0" borderId="0" xfId="0"/>
    <xf numFmtId="0" fontId="12" fillId="0" borderId="0" xfId="0" applyFont="1" applyAlignment="1">
      <alignment wrapText="1"/>
    </xf>
    <xf numFmtId="0" fontId="5" fillId="0" borderId="19" xfId="0" applyFont="1" applyBorder="1" applyAlignment="1">
      <alignment vertical="top" wrapText="1"/>
    </xf>
    <xf numFmtId="0" fontId="13" fillId="0" borderId="21" xfId="0" applyFont="1" applyBorder="1" applyAlignment="1">
      <alignment vertical="top" wrapText="1"/>
    </xf>
    <xf numFmtId="0" fontId="13" fillId="0" borderId="19" xfId="0" applyFont="1" applyBorder="1" applyAlignment="1">
      <alignment vertical="top" wrapText="1"/>
    </xf>
    <xf numFmtId="0" fontId="13" fillId="0" borderId="18" xfId="0" applyFont="1" applyBorder="1" applyAlignment="1">
      <alignment vertical="top" wrapText="1"/>
    </xf>
    <xf numFmtId="0" fontId="5" fillId="9" borderId="19" xfId="0" applyFont="1" applyFill="1" applyBorder="1" applyAlignment="1">
      <alignment vertical="top" wrapText="1"/>
    </xf>
    <xf numFmtId="0" fontId="73" fillId="0" borderId="0" xfId="0" applyFont="1"/>
    <xf numFmtId="0" fontId="73" fillId="0" borderId="7" xfId="0" applyFont="1" applyBorder="1"/>
    <xf numFmtId="0" fontId="73" fillId="0" borderId="7" xfId="0" applyFont="1" applyBorder="1" applyAlignment="1">
      <alignment horizontal="left" wrapText="1"/>
    </xf>
    <xf numFmtId="0" fontId="5" fillId="0" borderId="21" xfId="0" applyFont="1" applyBorder="1" applyAlignment="1">
      <alignment horizontal="left" vertical="top" wrapText="1" indent="2"/>
    </xf>
    <xf numFmtId="0" fontId="5" fillId="0" borderId="18" xfId="0" applyFont="1" applyBorder="1" applyAlignment="1">
      <alignment horizontal="left" vertical="top" wrapText="1" indent="2"/>
    </xf>
    <xf numFmtId="0" fontId="24" fillId="9" borderId="21" xfId="0" applyFont="1" applyFill="1" applyBorder="1" applyAlignment="1">
      <alignment vertical="top" wrapText="1"/>
    </xf>
    <xf numFmtId="0" fontId="24" fillId="9" borderId="18" xfId="0" applyFont="1" applyFill="1" applyBorder="1" applyAlignment="1">
      <alignment vertical="top" wrapText="1"/>
    </xf>
    <xf numFmtId="0" fontId="5" fillId="0" borderId="34" xfId="0" applyFont="1" applyBorder="1" applyAlignment="1">
      <alignment vertical="top" wrapText="1"/>
    </xf>
    <xf numFmtId="0" fontId="5" fillId="0" borderId="17" xfId="0" applyFont="1" applyBorder="1" applyAlignment="1">
      <alignment vertical="top" wrapText="1"/>
    </xf>
    <xf numFmtId="0" fontId="24" fillId="0" borderId="33" xfId="0" applyFont="1" applyBorder="1" applyAlignment="1">
      <alignment wrapText="1"/>
    </xf>
    <xf numFmtId="0" fontId="24" fillId="0" borderId="14" xfId="0" applyFont="1" applyBorder="1" applyAlignment="1">
      <alignment wrapText="1"/>
    </xf>
    <xf numFmtId="0" fontId="13" fillId="0" borderId="34" xfId="0" applyFont="1" applyBorder="1" applyAlignment="1">
      <alignment vertical="top" wrapText="1"/>
    </xf>
    <xf numFmtId="0" fontId="13" fillId="0" borderId="17" xfId="0" applyFont="1" applyBorder="1" applyAlignment="1">
      <alignment vertical="top" wrapText="1"/>
    </xf>
    <xf numFmtId="0" fontId="13" fillId="0" borderId="4" xfId="0" applyFont="1" applyBorder="1"/>
    <xf numFmtId="0" fontId="13" fillId="0" borderId="3" xfId="0" applyFont="1" applyBorder="1"/>
    <xf numFmtId="0" fontId="13" fillId="0" borderId="2" xfId="0" applyFont="1" applyBorder="1"/>
    <xf numFmtId="0" fontId="13" fillId="0" borderId="3" xfId="0" applyFont="1" applyBorder="1" applyAlignment="1">
      <alignment horizontal="center"/>
    </xf>
    <xf numFmtId="0" fontId="13" fillId="0" borderId="4" xfId="0" applyFont="1" applyBorder="1" applyAlignment="1">
      <alignment wrapText="1"/>
    </xf>
    <xf numFmtId="0" fontId="13" fillId="0" borderId="3" xfId="0" applyFont="1" applyBorder="1" applyAlignment="1">
      <alignment wrapText="1"/>
    </xf>
    <xf numFmtId="0" fontId="22" fillId="0" borderId="3" xfId="0" applyFont="1" applyBorder="1" applyAlignment="1">
      <alignment horizontal="center" wrapText="1"/>
    </xf>
    <xf numFmtId="0" fontId="22" fillId="0" borderId="31" xfId="0" applyFont="1" applyBorder="1" applyAlignment="1">
      <alignment horizontal="center" wrapText="1"/>
    </xf>
    <xf numFmtId="0" fontId="17" fillId="0" borderId="0" xfId="0" applyFont="1" applyAlignment="1">
      <alignment horizontal="left"/>
    </xf>
    <xf numFmtId="0" fontId="13" fillId="0" borderId="4" xfId="0" applyFont="1" applyBorder="1" applyAlignment="1">
      <alignment horizontal="justify"/>
    </xf>
    <xf numFmtId="0" fontId="13" fillId="0" borderId="3" xfId="0" applyFont="1" applyBorder="1" applyAlignment="1">
      <alignment horizontal="justify"/>
    </xf>
    <xf numFmtId="0" fontId="5" fillId="0" borderId="19" xfId="0" applyFont="1" applyBorder="1" applyAlignment="1">
      <alignment horizontal="justify" vertical="top" wrapText="1"/>
    </xf>
    <xf numFmtId="0" fontId="24" fillId="0" borderId="19" xfId="0" applyFont="1" applyBorder="1" applyAlignment="1">
      <alignment vertical="top" wrapText="1"/>
    </xf>
    <xf numFmtId="0" fontId="13" fillId="0" borderId="31" xfId="0" applyFont="1" applyBorder="1"/>
    <xf numFmtId="0" fontId="12" fillId="9" borderId="4" xfId="0" applyFont="1" applyFill="1" applyBorder="1" applyAlignment="1">
      <alignment wrapText="1"/>
    </xf>
    <xf numFmtId="0" fontId="12" fillId="9" borderId="3" xfId="0" applyFont="1" applyFill="1" applyBorder="1" applyAlignment="1">
      <alignment wrapText="1"/>
    </xf>
    <xf numFmtId="0" fontId="12" fillId="9" borderId="31" xfId="0" applyFont="1" applyFill="1" applyBorder="1" applyAlignment="1">
      <alignment wrapText="1"/>
    </xf>
    <xf numFmtId="0" fontId="14" fillId="6" borderId="4"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wrapText="1"/>
    </xf>
    <xf numFmtId="0" fontId="14" fillId="6" borderId="4" xfId="0" applyFont="1" applyFill="1" applyBorder="1" applyAlignment="1">
      <alignment horizontal="center"/>
    </xf>
    <xf numFmtId="0" fontId="14" fillId="6" borderId="3" xfId="0" applyFont="1" applyFill="1" applyBorder="1" applyAlignment="1">
      <alignment horizontal="center"/>
    </xf>
    <xf numFmtId="0" fontId="14" fillId="6" borderId="2" xfId="0" applyFont="1" applyFill="1" applyBorder="1" applyAlignment="1">
      <alignment horizontal="center"/>
    </xf>
    <xf numFmtId="0" fontId="6" fillId="0" borderId="21"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left" vertical="top" wrapText="1" indent="2"/>
    </xf>
    <xf numFmtId="0" fontId="6" fillId="0" borderId="18" xfId="0" applyFont="1" applyBorder="1" applyAlignment="1">
      <alignment horizontal="left" vertical="top" wrapText="1" indent="2"/>
    </xf>
    <xf numFmtId="0" fontId="17" fillId="0" borderId="21" xfId="0" applyFont="1" applyBorder="1" applyAlignment="1">
      <alignment vertical="top" wrapText="1"/>
    </xf>
    <xf numFmtId="0" fontId="17" fillId="0" borderId="18" xfId="0" applyFont="1" applyBorder="1" applyAlignment="1">
      <alignment vertical="top" wrapText="1"/>
    </xf>
    <xf numFmtId="0" fontId="6" fillId="0" borderId="21" xfId="0" applyFont="1" applyBorder="1" applyAlignment="1">
      <alignment vertical="top" wrapText="1"/>
    </xf>
    <xf numFmtId="0" fontId="6" fillId="0" borderId="18" xfId="0" applyFont="1" applyBorder="1" applyAlignment="1">
      <alignment vertical="top" wrapText="1"/>
    </xf>
    <xf numFmtId="0" fontId="17" fillId="9" borderId="21" xfId="0" applyFont="1" applyFill="1" applyBorder="1" applyAlignment="1">
      <alignment vertical="top" wrapText="1"/>
    </xf>
    <xf numFmtId="0" fontId="17" fillId="9" borderId="18" xfId="0" applyFont="1" applyFill="1" applyBorder="1" applyAlignment="1">
      <alignment vertical="top" wrapText="1"/>
    </xf>
    <xf numFmtId="0" fontId="12" fillId="0" borderId="31" xfId="0" applyFont="1" applyBorder="1"/>
    <xf numFmtId="0" fontId="36" fillId="3" borderId="26" xfId="0" applyFont="1" applyFill="1" applyBorder="1" applyAlignment="1">
      <alignment wrapText="1"/>
    </xf>
    <xf numFmtId="0" fontId="36" fillId="3" borderId="5" xfId="0" applyFont="1" applyFill="1" applyBorder="1" applyAlignment="1">
      <alignment wrapText="1"/>
    </xf>
    <xf numFmtId="0" fontId="36" fillId="3" borderId="27" xfId="0" applyFont="1" applyFill="1" applyBorder="1" applyAlignment="1">
      <alignment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14" xfId="0" applyFont="1" applyFill="1" applyBorder="1" applyAlignment="1">
      <alignment vertical="top" wrapText="1"/>
    </xf>
    <xf numFmtId="0" fontId="15" fillId="2" borderId="16" xfId="0" applyFont="1" applyFill="1" applyBorder="1" applyAlignment="1">
      <alignment vertical="top" wrapText="1"/>
    </xf>
    <xf numFmtId="0" fontId="13" fillId="4" borderId="4" xfId="0" applyFont="1" applyFill="1" applyBorder="1" applyAlignment="1">
      <alignment horizontal="center" wrapText="1"/>
    </xf>
    <xf numFmtId="0" fontId="13" fillId="4" borderId="3" xfId="0" applyFont="1" applyFill="1" applyBorder="1" applyAlignment="1">
      <alignment horizontal="center" wrapText="1"/>
    </xf>
    <xf numFmtId="0" fontId="13" fillId="4" borderId="31" xfId="0" applyFont="1" applyFill="1" applyBorder="1" applyAlignment="1">
      <alignment horizontal="center" wrapText="1"/>
    </xf>
    <xf numFmtId="0" fontId="13" fillId="0" borderId="32" xfId="0" applyFont="1" applyBorder="1" applyAlignment="1">
      <alignment horizontal="center"/>
    </xf>
    <xf numFmtId="0" fontId="14" fillId="3" borderId="26" xfId="0" applyFont="1" applyFill="1" applyBorder="1" applyAlignment="1">
      <alignment horizontal="center" wrapText="1"/>
    </xf>
    <xf numFmtId="0" fontId="14" fillId="3" borderId="5" xfId="0" applyFont="1" applyFill="1" applyBorder="1" applyAlignment="1">
      <alignment horizontal="center" wrapText="1"/>
    </xf>
    <xf numFmtId="0" fontId="14" fillId="3" borderId="27" xfId="0" applyFont="1" applyFill="1" applyBorder="1" applyAlignment="1">
      <alignment horizontal="center" wrapText="1"/>
    </xf>
    <xf numFmtId="0" fontId="6" fillId="0" borderId="21" xfId="0" applyFont="1" applyBorder="1" applyAlignment="1">
      <alignment horizontal="left" vertical="top" wrapText="1" indent="1"/>
    </xf>
    <xf numFmtId="0" fontId="6" fillId="0" borderId="18" xfId="0" applyFont="1" applyBorder="1" applyAlignment="1">
      <alignment horizontal="left" vertical="top" wrapText="1" indent="1"/>
    </xf>
    <xf numFmtId="0" fontId="6" fillId="9" borderId="0" xfId="0" applyFont="1" applyFill="1" applyAlignment="1">
      <alignment horizontal="center" wrapText="1"/>
    </xf>
    <xf numFmtId="0" fontId="57" fillId="0" borderId="4" xfId="0" applyFont="1" applyBorder="1"/>
    <xf numFmtId="0" fontId="57" fillId="0" borderId="3" xfId="0" applyFont="1" applyBorder="1"/>
    <xf numFmtId="0" fontId="57" fillId="0" borderId="4" xfId="0" applyFont="1" applyBorder="1" applyAlignment="1">
      <alignment horizontal="left" wrapText="1"/>
    </xf>
    <xf numFmtId="0" fontId="57" fillId="0" borderId="3" xfId="0" applyFont="1" applyBorder="1" applyAlignment="1">
      <alignment horizontal="left"/>
    </xf>
    <xf numFmtId="0" fontId="6" fillId="9" borderId="21" xfId="0" applyFont="1" applyFill="1" applyBorder="1" applyAlignment="1">
      <alignment vertical="top" wrapText="1"/>
    </xf>
    <xf numFmtId="0" fontId="6" fillId="9" borderId="18" xfId="0" applyFont="1" applyFill="1" applyBorder="1" applyAlignment="1">
      <alignment vertical="top" wrapText="1"/>
    </xf>
    <xf numFmtId="0" fontId="12" fillId="0" borderId="4" xfId="0" applyFont="1" applyBorder="1" applyAlignment="1">
      <alignment horizontal="justify" vertical="justify"/>
    </xf>
    <xf numFmtId="0" fontId="12" fillId="0" borderId="3" xfId="0" applyFont="1" applyBorder="1" applyAlignment="1">
      <alignment horizontal="justify" vertical="justify"/>
    </xf>
    <xf numFmtId="0" fontId="12" fillId="0" borderId="2" xfId="0" applyFont="1" applyBorder="1" applyAlignment="1">
      <alignment horizontal="justify" vertical="justify"/>
    </xf>
    <xf numFmtId="0" fontId="36" fillId="2" borderId="4" xfId="0" applyFont="1" applyFill="1" applyBorder="1"/>
    <xf numFmtId="0" fontId="36" fillId="2" borderId="2" xfId="0" applyFont="1" applyFill="1" applyBorder="1"/>
    <xf numFmtId="0" fontId="3" fillId="0" borderId="0" xfId="0" applyFont="1" applyBorder="1" applyAlignment="1">
      <alignment horizontal="left" vertical="top"/>
    </xf>
    <xf numFmtId="0" fontId="4" fillId="0" borderId="0" xfId="0" applyFont="1" applyBorder="1" applyAlignment="1">
      <alignment horizontal="center" vertical="top"/>
    </xf>
    <xf numFmtId="0" fontId="6" fillId="0" borderId="0" xfId="0" applyFont="1" applyAlignment="1">
      <alignment horizontal="center" vertical="top" wrapText="1"/>
    </xf>
    <xf numFmtId="0" fontId="6" fillId="0" borderId="21" xfId="0" applyFont="1" applyBorder="1" applyAlignment="1">
      <alignment horizontal="justify" vertical="top" wrapText="1"/>
    </xf>
    <xf numFmtId="0" fontId="6" fillId="0" borderId="18" xfId="0" applyFont="1" applyBorder="1" applyAlignment="1">
      <alignment horizontal="justify" vertical="top" wrapText="1"/>
    </xf>
    <xf numFmtId="0" fontId="19" fillId="2" borderId="11" xfId="0" applyFont="1" applyFill="1" applyBorder="1" applyAlignment="1">
      <alignment horizontal="justify" vertical="top" wrapText="1"/>
    </xf>
    <xf numFmtId="0" fontId="19" fillId="2" borderId="12" xfId="0" applyFont="1" applyFill="1" applyBorder="1" applyAlignment="1">
      <alignment horizontal="justify" vertical="top" wrapText="1"/>
    </xf>
    <xf numFmtId="0" fontId="19" fillId="2" borderId="13" xfId="0" applyFont="1" applyFill="1" applyBorder="1" applyAlignment="1">
      <alignment horizontal="justify" vertical="top" wrapText="1"/>
    </xf>
    <xf numFmtId="0" fontId="19" fillId="2" borderId="14" xfId="0" applyFont="1" applyFill="1" applyBorder="1" applyAlignment="1">
      <alignment horizontal="justify" vertical="top" wrapText="1"/>
    </xf>
    <xf numFmtId="0" fontId="19" fillId="2" borderId="15" xfId="0" applyFont="1" applyFill="1" applyBorder="1" applyAlignment="1">
      <alignment horizontal="justify" vertical="top" wrapText="1"/>
    </xf>
    <xf numFmtId="0" fontId="19" fillId="2" borderId="16" xfId="0" applyFont="1" applyFill="1" applyBorder="1" applyAlignment="1">
      <alignment horizontal="justify" vertical="top" wrapText="1"/>
    </xf>
    <xf numFmtId="0" fontId="19" fillId="2" borderId="21"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7" fillId="0" borderId="21" xfId="0" applyFont="1" applyBorder="1" applyAlignment="1">
      <alignment horizontal="justify" vertical="top" wrapText="1"/>
    </xf>
    <xf numFmtId="0" fontId="17" fillId="0" borderId="18" xfId="0" applyFont="1" applyBorder="1" applyAlignment="1">
      <alignment horizontal="justify" vertical="top" wrapText="1"/>
    </xf>
    <xf numFmtId="0" fontId="102" fillId="9" borderId="0" xfId="0" applyFont="1" applyFill="1" applyAlignment="1">
      <alignment horizontal="left" vertical="top" wrapText="1"/>
    </xf>
    <xf numFmtId="0" fontId="16" fillId="0" borderId="26" xfId="0" applyFont="1" applyBorder="1"/>
    <xf numFmtId="0" fontId="16" fillId="0" borderId="5" xfId="0" applyFont="1" applyBorder="1"/>
    <xf numFmtId="0" fontId="12" fillId="0" borderId="4" xfId="0" applyFont="1" applyBorder="1" applyAlignment="1">
      <alignment horizontal="left"/>
    </xf>
    <xf numFmtId="0" fontId="12" fillId="0" borderId="31" xfId="0" applyFont="1" applyBorder="1" applyAlignment="1">
      <alignment horizontal="left"/>
    </xf>
    <xf numFmtId="0" fontId="17" fillId="0" borderId="0" xfId="0" applyFont="1" applyBorder="1" applyAlignment="1">
      <alignment horizontal="left" vertical="center" wrapText="1"/>
    </xf>
    <xf numFmtId="0" fontId="88" fillId="0" borderId="0" xfId="0" applyFont="1" applyAlignment="1">
      <alignment horizontal="left" wrapText="1"/>
    </xf>
    <xf numFmtId="0" fontId="13" fillId="0" borderId="0" xfId="0" applyFont="1" applyAlignment="1">
      <alignment horizontal="center"/>
    </xf>
    <xf numFmtId="0" fontId="13" fillId="0" borderId="0" xfId="0" applyFont="1"/>
    <xf numFmtId="0" fontId="46" fillId="0" borderId="0" xfId="0" applyFont="1" applyBorder="1" applyAlignment="1">
      <alignment horizontal="center" vertical="center"/>
    </xf>
    <xf numFmtId="0" fontId="64" fillId="0" borderId="0" xfId="0" applyFont="1" applyBorder="1" applyAlignment="1">
      <alignment horizontal="center" vertical="center"/>
    </xf>
    <xf numFmtId="0" fontId="65" fillId="0" borderId="0" xfId="0" applyFont="1" applyBorder="1" applyAlignment="1">
      <alignment horizontal="center" vertical="center"/>
    </xf>
    <xf numFmtId="4" fontId="53" fillId="15" borderId="0" xfId="0" applyNumberFormat="1" applyFont="1" applyFill="1" applyAlignment="1" applyProtection="1">
      <alignment horizontal="left"/>
      <protection locked="0"/>
    </xf>
    <xf numFmtId="0" fontId="53" fillId="15" borderId="0" xfId="0" applyFont="1" applyFill="1" applyAlignment="1" applyProtection="1">
      <protection locked="0"/>
    </xf>
    <xf numFmtId="0" fontId="65" fillId="0" borderId="59" xfId="0" applyFont="1" applyBorder="1" applyAlignment="1">
      <alignment horizontal="center" vertical="center"/>
    </xf>
    <xf numFmtId="0" fontId="46" fillId="0" borderId="0" xfId="3" applyFont="1" applyFill="1" applyBorder="1" applyAlignment="1">
      <alignment horizontal="center" wrapText="1"/>
    </xf>
    <xf numFmtId="0" fontId="46" fillId="0" borderId="0" xfId="3" applyFont="1" applyBorder="1" applyAlignment="1">
      <alignment horizontal="center" wrapText="1"/>
    </xf>
    <xf numFmtId="0" fontId="48" fillId="14" borderId="49" xfId="3" applyFont="1" applyFill="1" applyBorder="1" applyAlignment="1">
      <alignment horizontal="left" vertical="center" wrapText="1"/>
    </xf>
    <xf numFmtId="0" fontId="48" fillId="14" borderId="51" xfId="3" applyFont="1" applyFill="1" applyBorder="1" applyAlignment="1">
      <alignment horizontal="left" vertical="center" wrapText="1"/>
    </xf>
    <xf numFmtId="0" fontId="48" fillId="0" borderId="49" xfId="3" applyFont="1" applyFill="1" applyBorder="1" applyAlignment="1">
      <alignment horizontal="left" vertical="center" wrapText="1"/>
    </xf>
    <xf numFmtId="0" fontId="48" fillId="0" borderId="51" xfId="3" applyFont="1" applyFill="1" applyBorder="1" applyAlignment="1">
      <alignment horizontal="left" vertical="center" wrapText="1"/>
    </xf>
    <xf numFmtId="0" fontId="0" fillId="9" borderId="48" xfId="0" applyFill="1" applyBorder="1" applyAlignment="1">
      <alignment horizontal="center" vertical="center" wrapText="1"/>
    </xf>
    <xf numFmtId="0" fontId="49" fillId="10" borderId="53" xfId="0" applyFont="1" applyFill="1" applyBorder="1" applyAlignment="1">
      <alignment horizontal="center" vertical="center" wrapText="1"/>
    </xf>
    <xf numFmtId="0" fontId="49" fillId="10" borderId="58" xfId="0" applyFont="1" applyFill="1" applyBorder="1" applyAlignment="1">
      <alignment horizontal="center" vertical="center" wrapText="1"/>
    </xf>
    <xf numFmtId="0" fontId="46" fillId="0" borderId="0" xfId="0" applyFont="1" applyFill="1" applyBorder="1" applyAlignment="1">
      <alignment horizontal="center"/>
    </xf>
    <xf numFmtId="0" fontId="46" fillId="0" borderId="0" xfId="0" applyFont="1" applyBorder="1" applyAlignment="1">
      <alignment horizontal="center"/>
    </xf>
    <xf numFmtId="0" fontId="46" fillId="0" borderId="7" xfId="0" applyFont="1" applyBorder="1" applyAlignment="1">
      <alignment horizontal="center"/>
    </xf>
    <xf numFmtId="0" fontId="61" fillId="16" borderId="54" xfId="0" applyFont="1" applyFill="1" applyBorder="1" applyAlignment="1">
      <alignment horizontal="center" vertical="center"/>
    </xf>
    <xf numFmtId="0" fontId="61" fillId="16" borderId="56" xfId="0" applyFont="1" applyFill="1" applyBorder="1" applyAlignment="1">
      <alignment horizontal="center" vertical="center"/>
    </xf>
    <xf numFmtId="0" fontId="61" fillId="16" borderId="57" xfId="0" applyFont="1" applyFill="1" applyBorder="1" applyAlignment="1">
      <alignment horizontal="center" vertical="center"/>
    </xf>
    <xf numFmtId="0" fontId="49" fillId="0" borderId="55" xfId="0" applyFont="1" applyFill="1" applyBorder="1" applyAlignment="1">
      <alignment horizontal="center"/>
    </xf>
    <xf numFmtId="0" fontId="49" fillId="0" borderId="48" xfId="0" applyFont="1" applyBorder="1" applyAlignment="1">
      <alignment horizontal="center" vertical="center"/>
    </xf>
    <xf numFmtId="0" fontId="49" fillId="9" borderId="48" xfId="0" applyFont="1" applyFill="1" applyBorder="1" applyAlignment="1">
      <alignment horizontal="center" vertical="center"/>
    </xf>
    <xf numFmtId="0" fontId="49" fillId="9" borderId="48" xfId="0" applyFont="1" applyFill="1" applyBorder="1" applyAlignment="1">
      <alignment horizontal="center" vertical="center" wrapText="1"/>
    </xf>
    <xf numFmtId="0" fontId="68" fillId="9" borderId="69" xfId="0" applyFont="1" applyFill="1" applyBorder="1" applyAlignment="1">
      <alignment horizontal="center" vertical="top" wrapText="1"/>
    </xf>
    <xf numFmtId="0" fontId="68" fillId="0" borderId="72" xfId="0" applyFont="1" applyFill="1" applyBorder="1" applyAlignment="1">
      <alignment horizontal="center" vertical="center" wrapText="1"/>
    </xf>
    <xf numFmtId="0" fontId="68" fillId="0" borderId="69" xfId="0" applyFont="1" applyFill="1" applyBorder="1" applyAlignment="1">
      <alignment horizontal="center" vertical="center" wrapText="1"/>
    </xf>
    <xf numFmtId="0" fontId="68" fillId="9" borderId="72" xfId="0" applyFont="1" applyFill="1" applyBorder="1" applyAlignment="1">
      <alignment horizontal="center" vertical="center" wrapText="1"/>
    </xf>
    <xf numFmtId="0" fontId="68" fillId="9" borderId="69" xfId="0" applyFont="1" applyFill="1" applyBorder="1" applyAlignment="1">
      <alignment horizontal="center" vertical="center" wrapText="1"/>
    </xf>
    <xf numFmtId="0" fontId="64" fillId="0" borderId="63" xfId="0" applyFont="1" applyBorder="1" applyAlignment="1">
      <alignment horizontal="center" vertical="center"/>
    </xf>
    <xf numFmtId="0" fontId="64" fillId="0" borderId="64" xfId="0" applyFont="1" applyBorder="1" applyAlignment="1">
      <alignment horizontal="center" vertical="center"/>
    </xf>
    <xf numFmtId="0" fontId="64" fillId="0" borderId="65" xfId="0" applyFont="1" applyBorder="1" applyAlignment="1">
      <alignment horizontal="center" vertical="center"/>
    </xf>
    <xf numFmtId="0" fontId="65" fillId="0" borderId="66" xfId="0" applyFont="1" applyBorder="1" applyAlignment="1">
      <alignment horizontal="center" vertical="center"/>
    </xf>
    <xf numFmtId="0" fontId="65" fillId="0" borderId="67" xfId="0" applyFont="1" applyBorder="1" applyAlignment="1">
      <alignment horizontal="center" vertical="center"/>
    </xf>
    <xf numFmtId="0" fontId="68" fillId="0" borderId="68" xfId="0" applyFont="1" applyFill="1" applyBorder="1" applyAlignment="1">
      <alignment horizontal="center" vertical="center"/>
    </xf>
    <xf numFmtId="0" fontId="71" fillId="0" borderId="70" xfId="0" applyFont="1" applyFill="1" applyBorder="1" applyAlignment="1">
      <alignment horizontal="center" vertical="center" wrapText="1"/>
    </xf>
    <xf numFmtId="0" fontId="68" fillId="0" borderId="71" xfId="0" applyFont="1" applyFill="1" applyBorder="1" applyAlignment="1">
      <alignment horizontal="center" vertical="center" wrapText="1"/>
    </xf>
    <xf numFmtId="0" fontId="119" fillId="20" borderId="0" xfId="0" applyNumberFormat="1" applyFont="1" applyFill="1" applyAlignment="1">
      <alignment horizontal="center"/>
    </xf>
    <xf numFmtId="0" fontId="120" fillId="20" borderId="0" xfId="0" applyNumberFormat="1" applyFont="1" applyFill="1" applyAlignment="1"/>
    <xf numFmtId="0" fontId="117" fillId="0" borderId="0" xfId="0" applyNumberFormat="1" applyFont="1" applyAlignment="1">
      <alignment horizontal="center"/>
    </xf>
    <xf numFmtId="0" fontId="118" fillId="0" borderId="0" xfId="0" applyNumberFormat="1" applyFont="1" applyAlignment="1"/>
    <xf numFmtId="49" fontId="117" fillId="0" borderId="0" xfId="0" quotePrefix="1" applyNumberFormat="1" applyFont="1" applyAlignment="1">
      <alignment horizontal="center"/>
    </xf>
    <xf numFmtId="0" fontId="118" fillId="0" borderId="0" xfId="0" applyFont="1" applyAlignment="1"/>
    <xf numFmtId="49" fontId="119" fillId="20" borderId="0" xfId="0" applyNumberFormat="1" applyFont="1" applyFill="1" applyAlignment="1">
      <alignment horizontal="center"/>
    </xf>
    <xf numFmtId="0" fontId="120" fillId="20" borderId="0" xfId="0" applyFont="1" applyFill="1" applyAlignment="1"/>
    <xf numFmtId="0" fontId="121" fillId="0" borderId="0" xfId="0" applyFont="1" applyAlignment="1">
      <alignment horizontal="center" wrapText="1"/>
    </xf>
    <xf numFmtId="0" fontId="114" fillId="0" borderId="0" xfId="0" applyFont="1" applyFill="1" applyBorder="1" applyAlignment="1">
      <alignment horizontal="center" vertical="center"/>
    </xf>
    <xf numFmtId="0" fontId="109" fillId="9" borderId="49" xfId="0" applyFont="1" applyFill="1" applyBorder="1" applyAlignment="1">
      <alignment horizontal="center" wrapText="1"/>
    </xf>
    <xf numFmtId="0" fontId="109" fillId="9" borderId="51" xfId="0" applyFont="1" applyFill="1" applyBorder="1" applyAlignment="1">
      <alignment horizontal="center" wrapText="1"/>
    </xf>
    <xf numFmtId="4" fontId="106" fillId="9" borderId="0" xfId="0" applyNumberFormat="1" applyFont="1" applyFill="1"/>
    <xf numFmtId="0" fontId="110" fillId="9" borderId="0" xfId="0" applyFont="1" applyFill="1"/>
    <xf numFmtId="168" fontId="0" fillId="9" borderId="0" xfId="0" applyNumberFormat="1" applyFill="1"/>
  </cellXfs>
  <cellStyles count="6">
    <cellStyle name="Hipervínculo" xfId="5" builtinId="8"/>
    <cellStyle name="Millares" xfId="1" builtinId="3"/>
    <cellStyle name="Millares [0]" xfId="2" builtinId="6"/>
    <cellStyle name="Normal" xfId="0" builtinId="0"/>
    <cellStyle name="Normal 2" xfId="3"/>
    <cellStyle name="Porcentual" xfId="4" builtinId="5"/>
  </cellStyles>
  <dxfs count="0"/>
  <tableStyles count="0" defaultTableStyle="TableStyleMedium9" defaultPivotStyle="PivotStyleLight16"/>
  <colors>
    <mruColors>
      <color rgb="FF00FF00"/>
      <color rgb="FF008000"/>
      <color rgb="FFEF7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242093</xdr:colOff>
      <xdr:row>1</xdr:row>
      <xdr:rowOff>44982</xdr:rowOff>
    </xdr:from>
    <xdr:to>
      <xdr:col>0</xdr:col>
      <xdr:colOff>1016000</xdr:colOff>
      <xdr:row>3</xdr:row>
      <xdr:rowOff>202766</xdr:rowOff>
    </xdr:to>
    <xdr:pic>
      <xdr:nvPicPr>
        <xdr:cNvPr id="2" name="Picture 0" descr="66efa8d9-7b55-4e2b-81e6-409cc0f9b318">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093" y="267232"/>
          <a:ext cx="773907" cy="665784"/>
        </a:xfrm>
        <a:prstGeom prst="rect">
          <a:avLst/>
        </a:prstGeom>
        <a:noFill/>
        <a:ln w="9525">
          <a:noFill/>
          <a:miter lim="800000"/>
          <a:headEnd/>
          <a:tailEnd/>
        </a:ln>
      </xdr:spPr>
    </xdr:pic>
    <xdr:clientData/>
  </xdr:twoCellAnchor>
  <xdr:twoCellAnchor editAs="oneCell">
    <xdr:from>
      <xdr:col>1</xdr:col>
      <xdr:colOff>1440656</xdr:colOff>
      <xdr:row>2448</xdr:row>
      <xdr:rowOff>35718</xdr:rowOff>
    </xdr:from>
    <xdr:to>
      <xdr:col>5</xdr:col>
      <xdr:colOff>479159</xdr:colOff>
      <xdr:row>2458</xdr:row>
      <xdr:rowOff>794</xdr:rowOff>
    </xdr:to>
    <xdr:pic>
      <xdr:nvPicPr>
        <xdr:cNvPr id="1029" name="Picture 5">
          <a:extLst>
            <a:ext uri="{FF2B5EF4-FFF2-40B4-BE49-F238E27FC236}">
              <a16:creationId xmlns:a16="http://schemas.microsoft.com/office/drawing/2014/main" xmlns=""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19562" y="554426437"/>
          <a:ext cx="6307931" cy="2100263"/>
        </a:xfrm>
        <a:prstGeom prst="rect">
          <a:avLst/>
        </a:prstGeom>
        <a:noFill/>
      </xdr:spPr>
    </xdr:pic>
    <xdr:clientData/>
  </xdr:twoCellAnchor>
  <xdr:twoCellAnchor editAs="oneCell">
    <xdr:from>
      <xdr:col>1</xdr:col>
      <xdr:colOff>1365249</xdr:colOff>
      <xdr:row>2490</xdr:row>
      <xdr:rowOff>10584</xdr:rowOff>
    </xdr:from>
    <xdr:to>
      <xdr:col>4</xdr:col>
      <xdr:colOff>845607</xdr:colOff>
      <xdr:row>2498</xdr:row>
      <xdr:rowOff>20109</xdr:rowOff>
    </xdr:to>
    <xdr:pic>
      <xdr:nvPicPr>
        <xdr:cNvPr id="3" name="Picture 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407832" y="607769084"/>
          <a:ext cx="4666192" cy="1713442"/>
        </a:xfrm>
        <a:prstGeom prst="rect">
          <a:avLst/>
        </a:prstGeom>
        <a:noFill/>
      </xdr:spPr>
    </xdr:pic>
    <xdr:clientData/>
  </xdr:twoCellAnchor>
  <xdr:twoCellAnchor editAs="oneCell">
    <xdr:from>
      <xdr:col>1</xdr:col>
      <xdr:colOff>1638300</xdr:colOff>
      <xdr:row>2402</xdr:row>
      <xdr:rowOff>156516</xdr:rowOff>
    </xdr:from>
    <xdr:to>
      <xdr:col>3</xdr:col>
      <xdr:colOff>854870</xdr:colOff>
      <xdr:row>2418</xdr:row>
      <xdr:rowOff>110171</xdr:rowOff>
    </xdr:to>
    <xdr:pic>
      <xdr:nvPicPr>
        <xdr:cNvPr id="6145" name="Picture 1">
          <a:extLst>
            <a:ext uri="{FF2B5EF4-FFF2-40B4-BE49-F238E27FC236}">
              <a16:creationId xmlns:a16="http://schemas.microsoft.com/office/drawing/2014/main" xmlns="" id="{00000000-0008-0000-0000-00000118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676650" y="579305091"/>
          <a:ext cx="3493295" cy="3306455"/>
        </a:xfrm>
        <a:prstGeom prst="rect">
          <a:avLst/>
        </a:prstGeom>
        <a:noFill/>
        <a:ln w="1">
          <a:noFill/>
          <a:miter lim="800000"/>
          <a:headEnd/>
          <a:tailEnd type="none" w="med" len="med"/>
        </a:ln>
        <a:effectLst/>
      </xdr:spPr>
    </xdr:pic>
    <xdr:clientData/>
  </xdr:twoCellAnchor>
  <xdr:twoCellAnchor editAs="oneCell">
    <xdr:from>
      <xdr:col>1</xdr:col>
      <xdr:colOff>1488282</xdr:colOff>
      <xdr:row>2433</xdr:row>
      <xdr:rowOff>154782</xdr:rowOff>
    </xdr:from>
    <xdr:to>
      <xdr:col>4</xdr:col>
      <xdr:colOff>714375</xdr:colOff>
      <xdr:row>2439</xdr:row>
      <xdr:rowOff>115110</xdr:rowOff>
    </xdr:to>
    <xdr:pic>
      <xdr:nvPicPr>
        <xdr:cNvPr id="6146" name="Picture 2">
          <a:extLst>
            <a:ext uri="{FF2B5EF4-FFF2-40B4-BE49-F238E27FC236}">
              <a16:creationId xmlns:a16="http://schemas.microsoft.com/office/drawing/2014/main" xmlns="" id="{00000000-0008-0000-0000-00000218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3524251" y="582144188"/>
          <a:ext cx="4405312" cy="1246203"/>
        </a:xfrm>
        <a:prstGeom prst="rect">
          <a:avLst/>
        </a:prstGeom>
        <a:noFill/>
      </xdr:spPr>
    </xdr:pic>
    <xdr:clientData/>
  </xdr:twoCellAnchor>
  <xdr:twoCellAnchor editAs="oneCell">
    <xdr:from>
      <xdr:col>1</xdr:col>
      <xdr:colOff>2571749</xdr:colOff>
      <xdr:row>2462</xdr:row>
      <xdr:rowOff>154782</xdr:rowOff>
    </xdr:from>
    <xdr:to>
      <xdr:col>5</xdr:col>
      <xdr:colOff>162824</xdr:colOff>
      <xdr:row>2479</xdr:row>
      <xdr:rowOff>166688</xdr:rowOff>
    </xdr:to>
    <xdr:pic>
      <xdr:nvPicPr>
        <xdr:cNvPr id="4097"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4607718" y="590133282"/>
          <a:ext cx="4865794" cy="3738562"/>
        </a:xfrm>
        <a:prstGeom prst="rect">
          <a:avLst/>
        </a:prstGeom>
        <a:noFill/>
      </xdr:spPr>
    </xdr:pic>
    <xdr:clientData/>
  </xdr:twoCellAnchor>
  <xdr:twoCellAnchor editAs="oneCell">
    <xdr:from>
      <xdr:col>1</xdr:col>
      <xdr:colOff>1273969</xdr:colOff>
      <xdr:row>2362</xdr:row>
      <xdr:rowOff>166687</xdr:rowOff>
    </xdr:from>
    <xdr:to>
      <xdr:col>4</xdr:col>
      <xdr:colOff>107156</xdr:colOff>
      <xdr:row>2378</xdr:row>
      <xdr:rowOff>94691</xdr:rowOff>
    </xdr:to>
    <xdr:pic>
      <xdr:nvPicPr>
        <xdr:cNvPr id="4098"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3309938" y="563927625"/>
          <a:ext cx="4012406" cy="3357004"/>
        </a:xfrm>
        <a:prstGeom prst="rect">
          <a:avLst/>
        </a:prstGeom>
        <a:noFill/>
      </xdr:spPr>
    </xdr:pic>
    <xdr:clientData/>
  </xdr:twoCellAnchor>
  <xdr:twoCellAnchor editAs="oneCell">
    <xdr:from>
      <xdr:col>1</xdr:col>
      <xdr:colOff>314326</xdr:colOff>
      <xdr:row>2383</xdr:row>
      <xdr:rowOff>161925</xdr:rowOff>
    </xdr:from>
    <xdr:to>
      <xdr:col>4</xdr:col>
      <xdr:colOff>1134728</xdr:colOff>
      <xdr:row>2395</xdr:row>
      <xdr:rowOff>161925</xdr:rowOff>
    </xdr:to>
    <xdr:pic>
      <xdr:nvPicPr>
        <xdr:cNvPr id="2049" name="Picture 1"/>
        <xdr:cNvPicPr>
          <a:picLocks noChangeAspect="1" noChangeArrowheads="1"/>
        </xdr:cNvPicPr>
      </xdr:nvPicPr>
      <xdr:blipFill>
        <a:blip xmlns:r="http://schemas.openxmlformats.org/officeDocument/2006/relationships" r:embed="rId8" cstate="print"/>
        <a:srcRect/>
        <a:stretch>
          <a:fillRect/>
        </a:stretch>
      </xdr:blipFill>
      <xdr:spPr bwMode="auto">
        <a:xfrm>
          <a:off x="2352676" y="574862325"/>
          <a:ext cx="6002002" cy="25146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vasquez/AppData/Local/Microsoft/Windows/Temporary%20Internet%20Files/Content.Outlook/S9I8PWPO/ESTADOS%20VARIOS%20MARZO%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lance de Comprobación"/>
      <sheetName val=" 2016"/>
      <sheetName val="BalanceGeneral_Situacion"/>
      <sheetName val="EstadoResultados_Rendimiento"/>
      <sheetName val="EstadoSituacionEvolucionBienes"/>
      <sheetName val="EstadoEjecucionPresupuestaria"/>
    </sheetNames>
    <sheetDataSet>
      <sheetData sheetId="0">
        <row r="13">
          <cell r="A13" t="str">
            <v>1.</v>
          </cell>
        </row>
      </sheetData>
      <sheetData sheetId="1"/>
      <sheetData sheetId="2">
        <row r="1">
          <cell r="A1" t="str">
            <v>Poder Judicial</v>
          </cell>
        </row>
        <row r="6">
          <cell r="D6" t="str">
            <v>Año 2017</v>
          </cell>
          <cell r="E6" t="str">
            <v>Año 2016</v>
          </cell>
        </row>
        <row r="183">
          <cell r="E183">
            <v>0</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2521"/>
  <sheetViews>
    <sheetView showGridLines="0" tabSelected="1" zoomScaleNormal="100" workbookViewId="0">
      <selection activeCell="A8" sqref="A8"/>
    </sheetView>
  </sheetViews>
  <sheetFormatPr baseColWidth="10" defaultColWidth="11.42578125" defaultRowHeight="16.5"/>
  <cols>
    <col min="1" max="1" width="30.5703125" style="167" customWidth="1"/>
    <col min="2" max="2" width="42.5703125" style="567" customWidth="1"/>
    <col min="3" max="3" width="21.5703125" style="567" customWidth="1"/>
    <col min="4" max="4" width="13.5703125" style="567" customWidth="1"/>
    <col min="5" max="5" width="31.42578125" style="567" customWidth="1"/>
    <col min="6" max="6" width="15.5703125" style="567" customWidth="1"/>
    <col min="7" max="7" width="19.42578125" style="567" customWidth="1"/>
    <col min="8" max="8" width="15.5703125" style="567" bestFit="1" customWidth="1"/>
    <col min="9" max="10" width="11.42578125" style="567"/>
    <col min="11" max="11" width="5.85546875" style="567" customWidth="1"/>
    <col min="12" max="12" width="3.140625" style="567" customWidth="1"/>
    <col min="13" max="14" width="1" style="567" customWidth="1"/>
    <col min="15" max="16384" width="11.42578125" style="567"/>
  </cols>
  <sheetData>
    <row r="1" spans="1:5" ht="17.25" thickBot="1">
      <c r="A1" s="701"/>
      <c r="B1" s="1316"/>
      <c r="C1" s="1317"/>
      <c r="D1" s="1">
        <v>13301</v>
      </c>
    </row>
    <row r="2" spans="1:5" s="700" customFormat="1">
      <c r="A2" s="698"/>
      <c r="B2" s="699"/>
      <c r="C2" s="699"/>
      <c r="D2" s="698"/>
    </row>
    <row r="3" spans="1:5" s="700" customFormat="1" ht="23.25">
      <c r="A3" s="698"/>
      <c r="B3" s="1319" t="s">
        <v>1</v>
      </c>
      <c r="C3" s="1319"/>
      <c r="D3" s="698"/>
    </row>
    <row r="4" spans="1:5" s="700" customFormat="1" ht="18.75">
      <c r="A4" s="698"/>
      <c r="B4" s="834" t="s">
        <v>3344</v>
      </c>
      <c r="C4" s="834"/>
      <c r="D4" s="698"/>
    </row>
    <row r="5" spans="1:5">
      <c r="A5" s="1318"/>
      <c r="D5" s="1052"/>
    </row>
    <row r="6" spans="1:5">
      <c r="A6" s="1318"/>
      <c r="D6" s="1052"/>
    </row>
    <row r="7" spans="1:5" ht="15.75" customHeight="1">
      <c r="A7" s="138" t="s">
        <v>2</v>
      </c>
      <c r="B7" s="2" t="s">
        <v>3</v>
      </c>
      <c r="C7" s="1320" t="s">
        <v>4</v>
      </c>
      <c r="D7" s="1320"/>
    </row>
    <row r="8" spans="1:5" ht="15.75" customHeight="1">
      <c r="A8" s="568" t="s">
        <v>3319</v>
      </c>
      <c r="B8" s="568" t="s">
        <v>3319</v>
      </c>
      <c r="C8" s="569" t="s">
        <v>2983</v>
      </c>
      <c r="D8" s="569"/>
    </row>
    <row r="9" spans="1:5" ht="15.75" customHeight="1">
      <c r="A9" s="139"/>
      <c r="B9" s="570"/>
    </row>
    <row r="10" spans="1:5">
      <c r="A10" s="571"/>
      <c r="B10" s="572"/>
      <c r="C10" s="1306" t="s">
        <v>5</v>
      </c>
      <c r="D10" s="1306"/>
    </row>
    <row r="11" spans="1:5" ht="18.75">
      <c r="A11" s="140"/>
      <c r="C11" s="1306" t="s">
        <v>2981</v>
      </c>
      <c r="D11" s="1306"/>
    </row>
    <row r="12" spans="1:5" ht="19.5" thickBot="1">
      <c r="A12" s="140" t="s">
        <v>6</v>
      </c>
    </row>
    <row r="13" spans="1:5" ht="17.25" thickBot="1">
      <c r="A13" s="1307" t="s">
        <v>2977</v>
      </c>
      <c r="B13" s="1308"/>
      <c r="C13" s="1308"/>
      <c r="D13" s="3"/>
      <c r="E13" s="4"/>
    </row>
    <row r="14" spans="1:5" ht="17.25" thickBot="1">
      <c r="A14" s="1309" t="s">
        <v>2978</v>
      </c>
      <c r="B14" s="1310"/>
      <c r="C14" s="402"/>
      <c r="D14" s="517"/>
      <c r="E14" s="5"/>
    </row>
    <row r="15" spans="1:5" ht="17.25" thickBot="1">
      <c r="A15" s="1307" t="s">
        <v>2979</v>
      </c>
      <c r="B15" s="1308"/>
      <c r="C15" s="402"/>
      <c r="D15" s="517"/>
      <c r="E15" s="5"/>
    </row>
    <row r="16" spans="1:5" ht="9" customHeight="1" thickBot="1"/>
    <row r="17" spans="1:7" ht="17.25" thickBot="1">
      <c r="A17" s="1338" t="s">
        <v>7</v>
      </c>
      <c r="B17" s="1339"/>
      <c r="C17" s="1339"/>
      <c r="D17" s="719"/>
      <c r="E17" s="721"/>
    </row>
    <row r="18" spans="1:7" ht="33" customHeight="1" thickBot="1">
      <c r="A18" s="916" t="s">
        <v>2976</v>
      </c>
      <c r="B18" s="917"/>
      <c r="C18" s="917"/>
      <c r="D18" s="917"/>
      <c r="E18" s="918"/>
    </row>
    <row r="19" spans="1:7" ht="3.75" customHeight="1" thickBot="1">
      <c r="A19" s="141"/>
      <c r="B19" s="517"/>
      <c r="C19" s="517"/>
      <c r="D19" s="517"/>
      <c r="E19" s="5"/>
    </row>
    <row r="20" spans="1:7" ht="17.25" thickBot="1">
      <c r="A20" s="141"/>
      <c r="B20" s="517"/>
      <c r="C20" s="517"/>
      <c r="D20" s="517"/>
      <c r="E20" s="5"/>
    </row>
    <row r="21" spans="1:7">
      <c r="A21" s="403"/>
      <c r="B21" s="573"/>
      <c r="C21" s="573"/>
      <c r="D21" s="573"/>
      <c r="E21" s="570"/>
    </row>
    <row r="22" spans="1:7" ht="20.25">
      <c r="A22" s="131" t="s">
        <v>8</v>
      </c>
    </row>
    <row r="23" spans="1:7" ht="20.25">
      <c r="A23" s="131"/>
    </row>
    <row r="24" spans="1:7" ht="20.25">
      <c r="A24" s="130" t="s">
        <v>9</v>
      </c>
    </row>
    <row r="25" spans="1:7" ht="18.75">
      <c r="A25" s="6" t="s">
        <v>10</v>
      </c>
    </row>
    <row r="26" spans="1:7">
      <c r="A26" s="952" t="s">
        <v>11</v>
      </c>
      <c r="B26" s="952"/>
      <c r="C26" s="952"/>
      <c r="D26" s="952"/>
      <c r="E26" s="952"/>
      <c r="F26" s="952"/>
      <c r="G26" s="952"/>
    </row>
    <row r="27" spans="1:7" ht="17.25" thickBot="1">
      <c r="A27" s="1344" t="s">
        <v>12</v>
      </c>
      <c r="B27" s="1344"/>
      <c r="C27" s="1344"/>
      <c r="D27" s="1344"/>
      <c r="E27" s="1345"/>
      <c r="F27" s="1345"/>
      <c r="G27" s="481"/>
    </row>
    <row r="28" spans="1:7" ht="17.25" thickBot="1">
      <c r="A28" s="142" t="s">
        <v>13</v>
      </c>
      <c r="B28" s="483" t="s">
        <v>318</v>
      </c>
      <c r="C28" s="574"/>
      <c r="D28" s="518" t="s">
        <v>14</v>
      </c>
      <c r="E28" s="480"/>
      <c r="F28" s="570"/>
      <c r="G28" s="570"/>
    </row>
    <row r="29" spans="1:7" ht="17.25" thickBot="1">
      <c r="A29" s="575"/>
      <c r="B29" s="576"/>
      <c r="C29" s="576"/>
      <c r="D29" s="576"/>
      <c r="E29" s="576"/>
      <c r="F29" s="576"/>
      <c r="G29" s="576"/>
    </row>
    <row r="30" spans="1:7" ht="17.25" thickBot="1">
      <c r="A30" s="143" t="s">
        <v>15</v>
      </c>
      <c r="B30" s="1137"/>
      <c r="C30" s="951"/>
      <c r="D30" s="951"/>
      <c r="E30" s="951"/>
      <c r="F30" s="951"/>
      <c r="G30" s="1158"/>
    </row>
    <row r="31" spans="1:7" ht="36" customHeight="1" thickBot="1">
      <c r="A31" s="1313" t="s">
        <v>2980</v>
      </c>
      <c r="B31" s="1314"/>
      <c r="C31" s="1314"/>
      <c r="D31" s="1314"/>
      <c r="E31" s="1314"/>
      <c r="F31" s="1314"/>
      <c r="G31" s="1315"/>
    </row>
    <row r="32" spans="1:7" ht="17.25" thickBot="1">
      <c r="A32" s="1137"/>
      <c r="B32" s="951"/>
      <c r="C32" s="951"/>
      <c r="D32" s="951"/>
      <c r="E32" s="951"/>
      <c r="F32" s="951"/>
      <c r="G32" s="1158"/>
    </row>
    <row r="33" spans="1:7" ht="17.25" thickBot="1">
      <c r="A33" s="1137"/>
      <c r="B33" s="951"/>
      <c r="C33" s="951"/>
      <c r="D33" s="951"/>
      <c r="E33" s="951"/>
      <c r="F33" s="951"/>
      <c r="G33" s="1158"/>
    </row>
    <row r="34" spans="1:7" ht="19.5" thickBot="1">
      <c r="A34" s="140"/>
    </row>
    <row r="35" spans="1:7" ht="15.75" customHeight="1">
      <c r="A35" s="1287" t="s">
        <v>16</v>
      </c>
      <c r="B35" s="1288"/>
      <c r="C35" s="1289"/>
      <c r="D35" s="1293" t="s">
        <v>17</v>
      </c>
      <c r="E35" s="1287" t="s">
        <v>18</v>
      </c>
      <c r="F35" s="1289"/>
    </row>
    <row r="36" spans="1:7" ht="31.5" customHeight="1" thickBot="1">
      <c r="A36" s="1290"/>
      <c r="B36" s="1291"/>
      <c r="C36" s="1292"/>
      <c r="D36" s="1294"/>
      <c r="E36" s="1295" t="s">
        <v>19</v>
      </c>
      <c r="F36" s="1296"/>
    </row>
    <row r="37" spans="1:7">
      <c r="A37" s="1273">
        <v>6</v>
      </c>
      <c r="B37" s="1304" t="s">
        <v>2984</v>
      </c>
      <c r="C37" s="1279"/>
      <c r="D37" s="1279" t="s">
        <v>20</v>
      </c>
      <c r="E37" s="9" t="s">
        <v>21</v>
      </c>
      <c r="F37" s="1311"/>
    </row>
    <row r="38" spans="1:7" ht="17.25" thickBot="1">
      <c r="A38" s="1274"/>
      <c r="B38" s="1305"/>
      <c r="C38" s="1280"/>
      <c r="D38" s="1280"/>
      <c r="E38" s="10" t="s">
        <v>22</v>
      </c>
      <c r="F38" s="1312"/>
    </row>
    <row r="39" spans="1:7">
      <c r="A39" s="571"/>
      <c r="B39" s="572"/>
      <c r="C39" s="572"/>
      <c r="D39" s="572"/>
      <c r="E39" s="572"/>
      <c r="F39" s="572"/>
    </row>
    <row r="40" spans="1:7" ht="48.75" customHeight="1">
      <c r="A40" s="988" t="s">
        <v>23</v>
      </c>
      <c r="B40" s="988"/>
      <c r="C40" s="988"/>
      <c r="D40" s="988"/>
      <c r="E40" s="988"/>
      <c r="F40" s="988"/>
    </row>
    <row r="41" spans="1:7">
      <c r="A41" s="144" t="s">
        <v>24</v>
      </c>
    </row>
    <row r="42" spans="1:7">
      <c r="A42" s="487"/>
    </row>
    <row r="43" spans="1:7" ht="50.25" customHeight="1">
      <c r="A43" s="992" t="s">
        <v>3030</v>
      </c>
      <c r="B43" s="992"/>
      <c r="C43" s="992"/>
      <c r="D43" s="992"/>
      <c r="E43" s="992"/>
      <c r="F43" s="992"/>
    </row>
    <row r="44" spans="1:7">
      <c r="A44" s="487"/>
    </row>
    <row r="45" spans="1:7" ht="20.25">
      <c r="A45" s="130" t="s">
        <v>2203</v>
      </c>
    </row>
    <row r="46" spans="1:7" ht="20.25">
      <c r="A46" s="130"/>
    </row>
    <row r="47" spans="1:7" ht="19.5" thickBot="1">
      <c r="A47" s="140"/>
    </row>
    <row r="48" spans="1:7" ht="15.75" customHeight="1">
      <c r="A48" s="1323" t="s">
        <v>16</v>
      </c>
      <c r="B48" s="1324"/>
      <c r="C48" s="1325"/>
      <c r="D48" s="1329" t="s">
        <v>17</v>
      </c>
      <c r="E48" s="1331" t="s">
        <v>18</v>
      </c>
      <c r="F48" s="1332"/>
    </row>
    <row r="49" spans="1:6" ht="17.25" thickBot="1">
      <c r="A49" s="1326"/>
      <c r="B49" s="1327"/>
      <c r="C49" s="1328"/>
      <c r="D49" s="1330"/>
      <c r="E49" s="1333" t="s">
        <v>25</v>
      </c>
      <c r="F49" s="1334"/>
    </row>
    <row r="50" spans="1:6">
      <c r="A50" s="1273">
        <v>9</v>
      </c>
      <c r="B50" s="1321">
        <v>3</v>
      </c>
      <c r="C50" s="1335"/>
      <c r="D50" s="1321" t="s">
        <v>26</v>
      </c>
      <c r="E50" s="9" t="s">
        <v>27</v>
      </c>
      <c r="F50" s="1277"/>
    </row>
    <row r="51" spans="1:6" ht="17.25" thickBot="1">
      <c r="A51" s="1274"/>
      <c r="B51" s="1322"/>
      <c r="C51" s="1336"/>
      <c r="D51" s="1322"/>
      <c r="E51" s="10" t="s">
        <v>28</v>
      </c>
      <c r="F51" s="1278"/>
    </row>
    <row r="52" spans="1:6" ht="32.25" thickBot="1">
      <c r="A52" s="482">
        <v>9</v>
      </c>
      <c r="B52" s="11">
        <v>3</v>
      </c>
      <c r="C52" s="11">
        <v>1</v>
      </c>
      <c r="D52" s="11" t="s">
        <v>29</v>
      </c>
      <c r="E52" s="10"/>
      <c r="F52" s="1279" t="s">
        <v>30</v>
      </c>
    </row>
    <row r="53" spans="1:6" ht="32.25" thickBot="1">
      <c r="A53" s="482">
        <v>9</v>
      </c>
      <c r="B53" s="11">
        <v>3</v>
      </c>
      <c r="C53" s="11">
        <v>2</v>
      </c>
      <c r="D53" s="11" t="s">
        <v>31</v>
      </c>
      <c r="E53" s="10"/>
      <c r="F53" s="1280"/>
    </row>
    <row r="54" spans="1:6" ht="62.25" customHeight="1">
      <c r="A54" s="1273">
        <v>9</v>
      </c>
      <c r="B54" s="1321">
        <v>3</v>
      </c>
      <c r="C54" s="1321">
        <v>3</v>
      </c>
      <c r="D54" s="1321" t="s">
        <v>32</v>
      </c>
      <c r="E54" s="9" t="s">
        <v>27</v>
      </c>
      <c r="F54" s="1277"/>
    </row>
    <row r="55" spans="1:6" ht="17.25" thickBot="1">
      <c r="A55" s="1274"/>
      <c r="B55" s="1322"/>
      <c r="C55" s="1322"/>
      <c r="D55" s="1322"/>
      <c r="E55" s="10" t="s">
        <v>33</v>
      </c>
      <c r="F55" s="1278"/>
    </row>
    <row r="56" spans="1:6">
      <c r="A56" s="487"/>
    </row>
    <row r="57" spans="1:6" ht="35.25" customHeight="1">
      <c r="A57" s="988" t="s">
        <v>34</v>
      </c>
      <c r="B57" s="988"/>
      <c r="C57" s="988"/>
      <c r="D57" s="988"/>
      <c r="E57" s="988"/>
      <c r="F57" s="988"/>
    </row>
    <row r="58" spans="1:6" ht="17.25" thickBot="1">
      <c r="A58" s="487"/>
    </row>
    <row r="59" spans="1:6" ht="33.75" thickBot="1">
      <c r="B59" s="578" t="s">
        <v>35</v>
      </c>
      <c r="C59" s="486" t="s">
        <v>36</v>
      </c>
      <c r="D59" s="485" t="s">
        <v>14</v>
      </c>
      <c r="E59" s="579" t="s">
        <v>37</v>
      </c>
    </row>
    <row r="60" spans="1:6" ht="33.75" thickBot="1">
      <c r="B60" s="580" t="s">
        <v>38</v>
      </c>
      <c r="C60" s="17"/>
      <c r="D60" s="581"/>
      <c r="E60" s="582" t="s">
        <v>318</v>
      </c>
    </row>
    <row r="61" spans="1:6" ht="33.75" thickBot="1">
      <c r="B61" s="580" t="s">
        <v>39</v>
      </c>
      <c r="C61" s="17"/>
      <c r="D61" s="581"/>
      <c r="E61" s="583" t="s">
        <v>318</v>
      </c>
    </row>
    <row r="62" spans="1:6" ht="17.25" thickBot="1">
      <c r="B62" s="580" t="s">
        <v>40</v>
      </c>
      <c r="C62" s="17"/>
      <c r="D62" s="581"/>
      <c r="E62" s="583" t="s">
        <v>318</v>
      </c>
    </row>
    <row r="63" spans="1:6" ht="33.75" thickBot="1">
      <c r="B63" s="580" t="s">
        <v>41</v>
      </c>
      <c r="C63" s="17"/>
      <c r="D63" s="581" t="s">
        <v>318</v>
      </c>
      <c r="E63" s="7"/>
    </row>
    <row r="64" spans="1:6" ht="33.75" thickBot="1">
      <c r="B64" s="580" t="s">
        <v>42</v>
      </c>
      <c r="C64" s="17"/>
      <c r="D64" s="581"/>
      <c r="E64" s="583" t="s">
        <v>318</v>
      </c>
    </row>
    <row r="65" spans="1:7" ht="50.25" thickBot="1">
      <c r="B65" s="580" t="s">
        <v>43</v>
      </c>
      <c r="C65" s="17"/>
      <c r="D65" s="581"/>
      <c r="E65" s="583" t="s">
        <v>318</v>
      </c>
    </row>
    <row r="66" spans="1:7" ht="33.75" thickBot="1">
      <c r="B66" s="584" t="s">
        <v>44</v>
      </c>
      <c r="C66" s="17"/>
      <c r="D66" s="581" t="s">
        <v>318</v>
      </c>
      <c r="E66" s="43"/>
    </row>
    <row r="67" spans="1:7">
      <c r="A67" s="487"/>
    </row>
    <row r="68" spans="1:7">
      <c r="B68" s="585" t="s">
        <v>45</v>
      </c>
    </row>
    <row r="69" spans="1:7">
      <c r="B69" s="487" t="s">
        <v>46</v>
      </c>
    </row>
    <row r="70" spans="1:7">
      <c r="A70" s="487"/>
    </row>
    <row r="71" spans="1:7" ht="17.25" thickBot="1">
      <c r="B71" s="12" t="s">
        <v>47</v>
      </c>
    </row>
    <row r="72" spans="1:7" ht="84" customHeight="1" thickBot="1">
      <c r="B72" s="586" t="s">
        <v>48</v>
      </c>
    </row>
    <row r="73" spans="1:7">
      <c r="A73" s="487"/>
    </row>
    <row r="74" spans="1:7">
      <c r="A74" s="487"/>
    </row>
    <row r="75" spans="1:7" ht="17.25" thickBot="1">
      <c r="A75" s="487"/>
    </row>
    <row r="76" spans="1:7" ht="17.25" thickBot="1">
      <c r="A76" s="1297" t="s">
        <v>49</v>
      </c>
      <c r="B76" s="1298"/>
      <c r="C76" s="1298"/>
      <c r="D76" s="1298"/>
      <c r="E76" s="1298"/>
      <c r="F76" s="1298"/>
      <c r="G76" s="1299"/>
    </row>
    <row r="77" spans="1:7" ht="33.75" thickBot="1">
      <c r="A77" s="587" t="s">
        <v>50</v>
      </c>
      <c r="B77" s="588" t="s">
        <v>51</v>
      </c>
      <c r="C77" s="589" t="s">
        <v>52</v>
      </c>
      <c r="D77" s="588" t="s">
        <v>53</v>
      </c>
      <c r="E77" s="589" t="s">
        <v>54</v>
      </c>
      <c r="F77" s="590" t="s">
        <v>55</v>
      </c>
      <c r="G77" s="591" t="s">
        <v>56</v>
      </c>
    </row>
    <row r="78" spans="1:7" ht="17.25" thickBot="1">
      <c r="A78" s="592">
        <v>2018</v>
      </c>
      <c r="B78" s="583"/>
      <c r="C78" s="593"/>
      <c r="D78" s="594"/>
      <c r="E78" s="593"/>
      <c r="F78" s="595"/>
      <c r="G78" s="17"/>
    </row>
    <row r="79" spans="1:7" ht="17.25" thickBot="1">
      <c r="A79" s="592">
        <v>2019</v>
      </c>
      <c r="B79" s="583"/>
      <c r="C79" s="593"/>
      <c r="D79" s="594"/>
      <c r="E79" s="593"/>
      <c r="F79" s="595"/>
      <c r="G79" s="17"/>
    </row>
    <row r="80" spans="1:7" ht="17.25" thickBot="1">
      <c r="A80" s="165">
        <v>2020</v>
      </c>
      <c r="B80" s="596"/>
      <c r="C80" s="593"/>
      <c r="D80" s="594"/>
      <c r="E80" s="593"/>
      <c r="F80" s="595"/>
      <c r="G80" s="17"/>
    </row>
    <row r="81" spans="1:7" ht="17.25" thickBot="1">
      <c r="A81" s="545"/>
      <c r="B81" s="597"/>
      <c r="C81" s="581"/>
      <c r="D81" s="581"/>
      <c r="E81" s="17"/>
      <c r="F81" s="1144" t="s">
        <v>57</v>
      </c>
      <c r="G81" s="1145"/>
    </row>
    <row r="82" spans="1:7" ht="17.25" thickBot="1">
      <c r="A82" s="1250" t="s">
        <v>58</v>
      </c>
      <c r="B82" s="1263"/>
      <c r="C82" s="1300" t="s">
        <v>59</v>
      </c>
      <c r="D82" s="1145"/>
      <c r="E82" s="598" t="s">
        <v>60</v>
      </c>
      <c r="F82" s="598" t="s">
        <v>61</v>
      </c>
      <c r="G82" s="598" t="s">
        <v>62</v>
      </c>
    </row>
    <row r="83" spans="1:7" ht="17.25" thickBot="1">
      <c r="A83" s="1137" t="s">
        <v>63</v>
      </c>
      <c r="B83" s="1283"/>
      <c r="C83" s="593" t="s">
        <v>64</v>
      </c>
      <c r="D83" s="594" t="s">
        <v>65</v>
      </c>
      <c r="E83" s="19"/>
      <c r="F83" s="19"/>
      <c r="G83" s="19"/>
    </row>
    <row r="84" spans="1:7" ht="17.25" thickBot="1">
      <c r="A84" s="1137" t="s">
        <v>66</v>
      </c>
      <c r="B84" s="1283"/>
      <c r="C84" s="593"/>
      <c r="D84" s="594"/>
      <c r="E84" s="19"/>
      <c r="F84" s="19"/>
      <c r="G84" s="19"/>
    </row>
    <row r="85" spans="1:7" ht="17.25" thickBot="1">
      <c r="A85" s="1340" t="s">
        <v>1045</v>
      </c>
      <c r="B85" s="1341"/>
      <c r="C85" s="593"/>
      <c r="D85" s="594"/>
      <c r="E85" s="19"/>
      <c r="F85" s="19"/>
      <c r="G85" s="19"/>
    </row>
    <row r="86" spans="1:7" ht="17.25" thickBot="1">
      <c r="A86" s="1137" t="s">
        <v>67</v>
      </c>
      <c r="B86" s="1283"/>
      <c r="C86" s="593"/>
      <c r="D86" s="594"/>
      <c r="E86" s="19"/>
      <c r="F86" s="19"/>
      <c r="G86" s="19"/>
    </row>
    <row r="87" spans="1:7">
      <c r="A87" s="1301"/>
      <c r="B87" s="1302"/>
      <c r="C87" s="1302"/>
      <c r="D87" s="1302"/>
      <c r="E87" s="1302"/>
      <c r="F87" s="1302"/>
      <c r="G87" s="1303"/>
    </row>
    <row r="88" spans="1:7" ht="17.25" thickBot="1">
      <c r="A88" s="487"/>
    </row>
    <row r="89" spans="1:7" ht="17.25" thickBot="1">
      <c r="A89" s="1297" t="s">
        <v>39</v>
      </c>
      <c r="B89" s="1298"/>
      <c r="C89" s="1298"/>
      <c r="D89" s="1298"/>
      <c r="E89" s="1298"/>
      <c r="F89" s="1298"/>
      <c r="G89" s="1299"/>
    </row>
    <row r="90" spans="1:7" ht="33.75" thickBot="1">
      <c r="A90" s="587" t="s">
        <v>50</v>
      </c>
      <c r="B90" s="588" t="s">
        <v>51</v>
      </c>
      <c r="C90" s="589" t="s">
        <v>52</v>
      </c>
      <c r="D90" s="588" t="s">
        <v>53</v>
      </c>
      <c r="E90" s="589" t="s">
        <v>54</v>
      </c>
      <c r="F90" s="590" t="s">
        <v>55</v>
      </c>
      <c r="G90" s="591" t="s">
        <v>56</v>
      </c>
    </row>
    <row r="91" spans="1:7" ht="17.25" thickBot="1">
      <c r="A91" s="592">
        <v>2018</v>
      </c>
      <c r="B91" s="583"/>
      <c r="C91" s="593"/>
      <c r="D91" s="594"/>
      <c r="E91" s="593"/>
      <c r="F91" s="595"/>
      <c r="G91" s="17"/>
    </row>
    <row r="92" spans="1:7" ht="17.25" thickBot="1">
      <c r="A92" s="592">
        <v>2019</v>
      </c>
      <c r="B92" s="583"/>
      <c r="C92" s="593"/>
      <c r="D92" s="594"/>
      <c r="E92" s="593"/>
      <c r="F92" s="595"/>
      <c r="G92" s="17"/>
    </row>
    <row r="93" spans="1:7" ht="17.25" thickBot="1">
      <c r="A93" s="165">
        <v>2020</v>
      </c>
      <c r="B93" s="596"/>
      <c r="C93" s="593"/>
      <c r="D93" s="594"/>
      <c r="E93" s="593"/>
      <c r="F93" s="595"/>
      <c r="G93" s="17"/>
    </row>
    <row r="94" spans="1:7" ht="17.25" thickBot="1">
      <c r="A94" s="545"/>
      <c r="B94" s="597"/>
      <c r="C94" s="581"/>
      <c r="D94" s="581"/>
      <c r="E94" s="17"/>
      <c r="F94" s="1144" t="s">
        <v>57</v>
      </c>
      <c r="G94" s="1145"/>
    </row>
    <row r="95" spans="1:7" ht="17.25" thickBot="1">
      <c r="A95" s="1250" t="s">
        <v>58</v>
      </c>
      <c r="B95" s="1263"/>
      <c r="C95" s="1300" t="s">
        <v>59</v>
      </c>
      <c r="D95" s="1145"/>
      <c r="E95" s="598" t="s">
        <v>60</v>
      </c>
      <c r="F95" s="598" t="s">
        <v>68</v>
      </c>
      <c r="G95" s="598" t="s">
        <v>69</v>
      </c>
    </row>
    <row r="96" spans="1:7" ht="17.25" thickBot="1">
      <c r="A96" s="1137" t="s">
        <v>63</v>
      </c>
      <c r="B96" s="1283"/>
      <c r="C96" s="593" t="s">
        <v>64</v>
      </c>
      <c r="D96" s="594" t="s">
        <v>65</v>
      </c>
      <c r="E96" s="19"/>
      <c r="F96" s="19"/>
      <c r="G96" s="19"/>
    </row>
    <row r="97" spans="1:7" ht="17.25" thickBot="1">
      <c r="A97" s="1137" t="s">
        <v>66</v>
      </c>
      <c r="B97" s="1283"/>
      <c r="C97" s="593"/>
      <c r="D97" s="594"/>
      <c r="E97" s="19"/>
      <c r="F97" s="19"/>
      <c r="G97" s="19"/>
    </row>
    <row r="98" spans="1:7" ht="17.25" thickBot="1">
      <c r="A98" s="1137" t="s">
        <v>1045</v>
      </c>
      <c r="B98" s="1283"/>
      <c r="C98" s="593"/>
      <c r="D98" s="594"/>
      <c r="E98" s="19"/>
      <c r="F98" s="19"/>
      <c r="G98" s="19"/>
    </row>
    <row r="99" spans="1:7" ht="17.25" thickBot="1">
      <c r="A99" s="1137" t="s">
        <v>67</v>
      </c>
      <c r="B99" s="1283"/>
      <c r="C99" s="593"/>
      <c r="D99" s="594"/>
      <c r="E99" s="19"/>
      <c r="F99" s="19"/>
      <c r="G99" s="19"/>
    </row>
    <row r="100" spans="1:7">
      <c r="A100" s="1301"/>
      <c r="B100" s="1302"/>
      <c r="C100" s="1302"/>
      <c r="D100" s="1302"/>
      <c r="E100" s="1302"/>
      <c r="F100" s="1302"/>
      <c r="G100" s="1303"/>
    </row>
    <row r="101" spans="1:7">
      <c r="A101" s="487"/>
    </row>
    <row r="102" spans="1:7" ht="17.25" thickBot="1">
      <c r="A102" s="487"/>
    </row>
    <row r="103" spans="1:7" ht="17.25" thickBot="1">
      <c r="A103" s="1297" t="s">
        <v>40</v>
      </c>
      <c r="B103" s="1298"/>
      <c r="C103" s="1298"/>
      <c r="D103" s="1298"/>
      <c r="E103" s="1298"/>
      <c r="F103" s="1298"/>
      <c r="G103" s="1299"/>
    </row>
    <row r="104" spans="1:7" ht="33.75" thickBot="1">
      <c r="A104" s="599" t="s">
        <v>50</v>
      </c>
      <c r="B104" s="600" t="s">
        <v>51</v>
      </c>
      <c r="C104" s="601" t="s">
        <v>52</v>
      </c>
      <c r="D104" s="600" t="s">
        <v>53</v>
      </c>
      <c r="E104" s="601" t="s">
        <v>54</v>
      </c>
      <c r="F104" s="602" t="s">
        <v>55</v>
      </c>
      <c r="G104" s="603" t="s">
        <v>56</v>
      </c>
    </row>
    <row r="105" spans="1:7" ht="17.25" thickBot="1">
      <c r="A105" s="592">
        <v>2018</v>
      </c>
      <c r="B105" s="583"/>
      <c r="C105" s="593"/>
      <c r="D105" s="594"/>
      <c r="E105" s="593"/>
      <c r="F105" s="595"/>
      <c r="G105" s="17"/>
    </row>
    <row r="106" spans="1:7" ht="17.25" thickBot="1">
      <c r="A106" s="592">
        <v>2019</v>
      </c>
      <c r="B106" s="583"/>
      <c r="C106" s="593"/>
      <c r="D106" s="594"/>
      <c r="E106" s="593"/>
      <c r="F106" s="595"/>
      <c r="G106" s="17"/>
    </row>
    <row r="107" spans="1:7" ht="17.25" thickBot="1">
      <c r="A107" s="592">
        <v>2020</v>
      </c>
      <c r="B107" s="583"/>
      <c r="C107" s="593"/>
      <c r="D107" s="594"/>
      <c r="E107" s="593"/>
      <c r="F107" s="595"/>
      <c r="G107" s="17"/>
    </row>
    <row r="108" spans="1:7" ht="17.25" thickBot="1">
      <c r="A108" s="592">
        <v>2021</v>
      </c>
      <c r="B108" s="583"/>
      <c r="C108" s="593"/>
      <c r="D108" s="594"/>
      <c r="E108" s="593"/>
      <c r="F108" s="595"/>
      <c r="G108" s="17"/>
    </row>
    <row r="109" spans="1:7" ht="17.25" thickBot="1">
      <c r="A109" s="592">
        <v>2022</v>
      </c>
      <c r="B109" s="583"/>
      <c r="C109" s="593"/>
      <c r="D109" s="594"/>
      <c r="E109" s="593"/>
      <c r="F109" s="595"/>
      <c r="G109" s="17"/>
    </row>
    <row r="110" spans="1:7" ht="17.25" thickBot="1">
      <c r="A110" s="166"/>
      <c r="B110" s="581"/>
      <c r="C110" s="581"/>
      <c r="D110" s="581"/>
      <c r="E110" s="17"/>
      <c r="F110" s="1144" t="s">
        <v>57</v>
      </c>
      <c r="G110" s="1145"/>
    </row>
    <row r="111" spans="1:7" ht="17.25" thickBot="1">
      <c r="A111" s="1250" t="s">
        <v>58</v>
      </c>
      <c r="B111" s="1263"/>
      <c r="C111" s="1300" t="s">
        <v>59</v>
      </c>
      <c r="D111" s="1145"/>
      <c r="E111" s="598" t="s">
        <v>60</v>
      </c>
      <c r="F111" s="598" t="s">
        <v>68</v>
      </c>
      <c r="G111" s="598" t="s">
        <v>69</v>
      </c>
    </row>
    <row r="112" spans="1:7" ht="17.25" thickBot="1">
      <c r="A112" s="1137" t="s">
        <v>63</v>
      </c>
      <c r="B112" s="1283"/>
      <c r="C112" s="593" t="s">
        <v>64</v>
      </c>
      <c r="D112" s="594" t="s">
        <v>65</v>
      </c>
      <c r="E112" s="19"/>
      <c r="F112" s="19"/>
      <c r="G112" s="19"/>
    </row>
    <row r="113" spans="1:7" ht="17.25" thickBot="1">
      <c r="A113" s="1137" t="s">
        <v>66</v>
      </c>
      <c r="B113" s="1283"/>
      <c r="C113" s="593"/>
      <c r="D113" s="594"/>
      <c r="E113" s="19"/>
      <c r="F113" s="19"/>
      <c r="G113" s="19"/>
    </row>
    <row r="114" spans="1:7" ht="17.25" thickBot="1">
      <c r="A114" s="1137" t="s">
        <v>1045</v>
      </c>
      <c r="B114" s="1283"/>
      <c r="C114" s="593"/>
      <c r="D114" s="594"/>
      <c r="E114" s="19"/>
      <c r="F114" s="19"/>
      <c r="G114" s="19"/>
    </row>
    <row r="115" spans="1:7" ht="17.25" thickBot="1">
      <c r="A115" s="1137" t="s">
        <v>67</v>
      </c>
      <c r="B115" s="1283"/>
      <c r="C115" s="593"/>
      <c r="D115" s="594"/>
      <c r="E115" s="19"/>
      <c r="F115" s="19"/>
      <c r="G115" s="19"/>
    </row>
    <row r="116" spans="1:7">
      <c r="A116" s="1301"/>
      <c r="B116" s="1302"/>
      <c r="C116" s="1302"/>
      <c r="D116" s="1302"/>
      <c r="E116" s="1302"/>
      <c r="F116" s="1302"/>
      <c r="G116" s="1303"/>
    </row>
    <row r="117" spans="1:7" ht="17.25" thickBot="1">
      <c r="A117" s="487"/>
    </row>
    <row r="118" spans="1:7" ht="17.25" thickBot="1">
      <c r="A118" s="1297" t="s">
        <v>41</v>
      </c>
      <c r="B118" s="1298"/>
      <c r="C118" s="1298"/>
      <c r="D118" s="1298"/>
      <c r="E118" s="1298"/>
      <c r="F118" s="1298"/>
      <c r="G118" s="1299"/>
    </row>
    <row r="119" spans="1:7" ht="33.75" thickBot="1">
      <c r="A119" s="587" t="s">
        <v>50</v>
      </c>
      <c r="B119" s="588" t="s">
        <v>51</v>
      </c>
      <c r="C119" s="589" t="s">
        <v>52</v>
      </c>
      <c r="D119" s="588" t="s">
        <v>53</v>
      </c>
      <c r="E119" s="589" t="s">
        <v>54</v>
      </c>
      <c r="F119" s="590" t="s">
        <v>55</v>
      </c>
      <c r="G119" s="591" t="s">
        <v>56</v>
      </c>
    </row>
    <row r="120" spans="1:7" ht="17.25" thickBot="1">
      <c r="A120" s="592">
        <v>2018</v>
      </c>
      <c r="B120" s="583"/>
      <c r="C120" s="593"/>
      <c r="D120" s="594"/>
      <c r="E120" s="593"/>
      <c r="F120" s="595"/>
      <c r="G120" s="17"/>
    </row>
    <row r="121" spans="1:7" ht="17.25" thickBot="1">
      <c r="A121" s="592">
        <v>2019</v>
      </c>
      <c r="B121" s="583"/>
      <c r="C121" s="593"/>
      <c r="D121" s="594"/>
      <c r="E121" s="593"/>
      <c r="F121" s="595"/>
      <c r="G121" s="17"/>
    </row>
    <row r="122" spans="1:7" ht="17.25" thickBot="1">
      <c r="A122" s="592">
        <v>2020</v>
      </c>
      <c r="B122" s="583"/>
      <c r="C122" s="593"/>
      <c r="D122" s="594"/>
      <c r="E122" s="593"/>
      <c r="F122" s="595"/>
      <c r="G122" s="17"/>
    </row>
    <row r="123" spans="1:7" ht="17.25" thickBot="1">
      <c r="A123" s="592">
        <v>2021</v>
      </c>
      <c r="B123" s="583"/>
      <c r="C123" s="593"/>
      <c r="D123" s="594"/>
      <c r="E123" s="593"/>
      <c r="F123" s="595"/>
      <c r="G123" s="17"/>
    </row>
    <row r="124" spans="1:7" ht="17.25" thickBot="1">
      <c r="A124" s="165">
        <v>2022</v>
      </c>
      <c r="B124" s="596"/>
      <c r="C124" s="593"/>
      <c r="D124" s="594"/>
      <c r="E124" s="593"/>
      <c r="F124" s="595"/>
      <c r="G124" s="17"/>
    </row>
    <row r="125" spans="1:7" ht="17.25" thickBot="1">
      <c r="A125" s="545"/>
      <c r="B125" s="597"/>
      <c r="C125" s="581"/>
      <c r="D125" s="581"/>
      <c r="E125" s="17"/>
      <c r="F125" s="1144" t="s">
        <v>57</v>
      </c>
      <c r="G125" s="1145"/>
    </row>
    <row r="126" spans="1:7" ht="17.25" thickBot="1">
      <c r="A126" s="1250" t="s">
        <v>58</v>
      </c>
      <c r="B126" s="1263"/>
      <c r="C126" s="1300" t="s">
        <v>59</v>
      </c>
      <c r="D126" s="1145"/>
      <c r="E126" s="598" t="s">
        <v>60</v>
      </c>
      <c r="F126" s="598" t="s">
        <v>68</v>
      </c>
      <c r="G126" s="598" t="s">
        <v>69</v>
      </c>
    </row>
    <row r="127" spans="1:7" ht="17.25" thickBot="1">
      <c r="A127" s="1137" t="s">
        <v>63</v>
      </c>
      <c r="B127" s="1283"/>
      <c r="C127" s="593" t="s">
        <v>64</v>
      </c>
      <c r="D127" s="594" t="s">
        <v>65</v>
      </c>
      <c r="E127" s="19"/>
      <c r="F127" s="19"/>
      <c r="G127" s="19"/>
    </row>
    <row r="128" spans="1:7" ht="17.25" thickBot="1">
      <c r="A128" s="1137" t="s">
        <v>66</v>
      </c>
      <c r="B128" s="1283"/>
      <c r="C128" s="593"/>
      <c r="D128" s="594"/>
      <c r="E128" s="19"/>
      <c r="F128" s="19"/>
      <c r="G128" s="19"/>
    </row>
    <row r="129" spans="1:7" ht="17.25" thickBot="1">
      <c r="A129" s="1137" t="s">
        <v>1045</v>
      </c>
      <c r="B129" s="1283"/>
      <c r="C129" s="593"/>
      <c r="D129" s="594"/>
      <c r="E129" s="19"/>
      <c r="F129" s="19"/>
      <c r="G129" s="19"/>
    </row>
    <row r="130" spans="1:7" ht="17.25" thickBot="1">
      <c r="A130" s="1137" t="s">
        <v>67</v>
      </c>
      <c r="B130" s="1283"/>
      <c r="C130" s="593"/>
      <c r="D130" s="594"/>
      <c r="E130" s="19"/>
      <c r="F130" s="19"/>
      <c r="G130" s="19"/>
    </row>
    <row r="131" spans="1:7">
      <c r="A131" s="1301"/>
      <c r="B131" s="1302"/>
      <c r="C131" s="1302"/>
      <c r="D131" s="1302"/>
      <c r="E131" s="1302"/>
      <c r="F131" s="1302"/>
      <c r="G131" s="1303"/>
    </row>
    <row r="132" spans="1:7" ht="17.25" thickBot="1">
      <c r="A132" s="487"/>
    </row>
    <row r="133" spans="1:7" ht="17.25" thickBot="1">
      <c r="A133" s="1297" t="s">
        <v>42</v>
      </c>
      <c r="B133" s="1298"/>
      <c r="C133" s="1298"/>
      <c r="D133" s="1298"/>
      <c r="E133" s="1298"/>
      <c r="F133" s="1298"/>
      <c r="G133" s="1299"/>
    </row>
    <row r="134" spans="1:7" ht="33.75" thickBot="1">
      <c r="A134" s="587" t="s">
        <v>50</v>
      </c>
      <c r="B134" s="588" t="s">
        <v>51</v>
      </c>
      <c r="C134" s="589" t="s">
        <v>52</v>
      </c>
      <c r="D134" s="588" t="s">
        <v>53</v>
      </c>
      <c r="E134" s="589" t="s">
        <v>54</v>
      </c>
      <c r="F134" s="590" t="s">
        <v>55</v>
      </c>
      <c r="G134" s="591" t="s">
        <v>56</v>
      </c>
    </row>
    <row r="135" spans="1:7" ht="17.25" thickBot="1">
      <c r="A135" s="592">
        <v>2018</v>
      </c>
      <c r="B135" s="583"/>
      <c r="C135" s="593"/>
      <c r="D135" s="594"/>
      <c r="E135" s="593"/>
      <c r="F135" s="595"/>
      <c r="G135" s="17"/>
    </row>
    <row r="136" spans="1:7" ht="17.25" thickBot="1">
      <c r="A136" s="592">
        <v>2019</v>
      </c>
      <c r="B136" s="583"/>
      <c r="C136" s="593"/>
      <c r="D136" s="594"/>
      <c r="E136" s="593"/>
      <c r="F136" s="595"/>
      <c r="G136" s="17"/>
    </row>
    <row r="137" spans="1:7" ht="17.25" thickBot="1">
      <c r="A137" s="592">
        <v>2020</v>
      </c>
      <c r="B137" s="583"/>
      <c r="C137" s="593"/>
      <c r="D137" s="594"/>
      <c r="E137" s="593"/>
      <c r="F137" s="595"/>
      <c r="G137" s="17"/>
    </row>
    <row r="138" spans="1:7" ht="17.25" thickBot="1">
      <c r="A138" s="592">
        <v>2021</v>
      </c>
      <c r="B138" s="583"/>
      <c r="C138" s="593"/>
      <c r="D138" s="594"/>
      <c r="E138" s="593"/>
      <c r="F138" s="595"/>
      <c r="G138" s="17"/>
    </row>
    <row r="139" spans="1:7" ht="17.25" thickBot="1">
      <c r="A139" s="165">
        <v>2022</v>
      </c>
      <c r="B139" s="596"/>
      <c r="C139" s="593"/>
      <c r="D139" s="594"/>
      <c r="E139" s="593"/>
      <c r="F139" s="595"/>
      <c r="G139" s="17"/>
    </row>
    <row r="140" spans="1:7" ht="17.25" thickBot="1">
      <c r="A140" s="545"/>
      <c r="B140" s="597"/>
      <c r="C140" s="581"/>
      <c r="D140" s="581"/>
      <c r="E140" s="17"/>
      <c r="F140" s="1144" t="s">
        <v>57</v>
      </c>
      <c r="G140" s="1145"/>
    </row>
    <row r="141" spans="1:7" ht="17.25" thickBot="1">
      <c r="A141" s="1250" t="s">
        <v>58</v>
      </c>
      <c r="B141" s="1263"/>
      <c r="C141" s="1300" t="s">
        <v>59</v>
      </c>
      <c r="D141" s="1145"/>
      <c r="E141" s="598" t="s">
        <v>60</v>
      </c>
      <c r="F141" s="598" t="s">
        <v>68</v>
      </c>
      <c r="G141" s="598" t="s">
        <v>69</v>
      </c>
    </row>
    <row r="142" spans="1:7" ht="17.25" thickBot="1">
      <c r="A142" s="1137" t="s">
        <v>63</v>
      </c>
      <c r="B142" s="1283"/>
      <c r="C142" s="593" t="s">
        <v>64</v>
      </c>
      <c r="D142" s="594" t="s">
        <v>65</v>
      </c>
      <c r="E142" s="19"/>
      <c r="F142" s="19"/>
      <c r="G142" s="19"/>
    </row>
    <row r="143" spans="1:7" ht="17.25" thickBot="1">
      <c r="A143" s="1137" t="s">
        <v>66</v>
      </c>
      <c r="B143" s="1283"/>
      <c r="C143" s="593"/>
      <c r="D143" s="594"/>
      <c r="E143" s="19"/>
      <c r="F143" s="19"/>
      <c r="G143" s="19"/>
    </row>
    <row r="144" spans="1:7" ht="17.25" thickBot="1">
      <c r="A144" s="1137" t="s">
        <v>1045</v>
      </c>
      <c r="B144" s="1283"/>
      <c r="C144" s="593"/>
      <c r="D144" s="594"/>
      <c r="E144" s="19"/>
      <c r="F144" s="19"/>
      <c r="G144" s="19"/>
    </row>
    <row r="145" spans="1:7" ht="17.25" thickBot="1">
      <c r="A145" s="1137" t="s">
        <v>67</v>
      </c>
      <c r="B145" s="1283"/>
      <c r="C145" s="593"/>
      <c r="D145" s="594"/>
      <c r="E145" s="19"/>
      <c r="F145" s="19"/>
      <c r="G145" s="19"/>
    </row>
    <row r="146" spans="1:7">
      <c r="A146" s="1301"/>
      <c r="B146" s="1302"/>
      <c r="C146" s="1302"/>
      <c r="D146" s="1302"/>
      <c r="E146" s="1302"/>
      <c r="F146" s="1302"/>
      <c r="G146" s="1303"/>
    </row>
    <row r="147" spans="1:7">
      <c r="A147" s="487"/>
    </row>
    <row r="148" spans="1:7" ht="17.25" thickBot="1">
      <c r="A148" s="487"/>
    </row>
    <row r="149" spans="1:7" ht="30" customHeight="1" thickBot="1">
      <c r="A149" s="1297" t="s">
        <v>43</v>
      </c>
      <c r="B149" s="1298"/>
      <c r="C149" s="1298"/>
      <c r="D149" s="1298"/>
      <c r="E149" s="1298"/>
      <c r="F149" s="1298"/>
      <c r="G149" s="1299"/>
    </row>
    <row r="150" spans="1:7" ht="33.75" thickBot="1">
      <c r="A150" s="587" t="s">
        <v>50</v>
      </c>
      <c r="B150" s="588" t="s">
        <v>51</v>
      </c>
      <c r="C150" s="589" t="s">
        <v>52</v>
      </c>
      <c r="D150" s="588" t="s">
        <v>53</v>
      </c>
      <c r="E150" s="589" t="s">
        <v>54</v>
      </c>
      <c r="F150" s="590" t="s">
        <v>55</v>
      </c>
      <c r="G150" s="591" t="s">
        <v>56</v>
      </c>
    </row>
    <row r="151" spans="1:7" ht="17.25" thickBot="1">
      <c r="A151" s="592">
        <v>2018</v>
      </c>
      <c r="B151" s="583"/>
      <c r="C151" s="593"/>
      <c r="D151" s="594"/>
      <c r="E151" s="593"/>
      <c r="F151" s="595"/>
      <c r="G151" s="17"/>
    </row>
    <row r="152" spans="1:7" ht="17.25" thickBot="1">
      <c r="A152" s="592">
        <v>2019</v>
      </c>
      <c r="B152" s="583"/>
      <c r="C152" s="593"/>
      <c r="D152" s="594"/>
      <c r="E152" s="593"/>
      <c r="F152" s="595"/>
      <c r="G152" s="17"/>
    </row>
    <row r="153" spans="1:7" ht="17.25" thickBot="1">
      <c r="A153" s="592">
        <v>2020</v>
      </c>
      <c r="B153" s="583"/>
      <c r="C153" s="593"/>
      <c r="D153" s="594"/>
      <c r="E153" s="593"/>
      <c r="F153" s="595"/>
      <c r="G153" s="17"/>
    </row>
    <row r="154" spans="1:7" ht="17.25" thickBot="1">
      <c r="A154" s="166"/>
      <c r="B154" s="581"/>
      <c r="C154" s="581"/>
      <c r="D154" s="581"/>
      <c r="E154" s="17"/>
      <c r="F154" s="1144" t="s">
        <v>57</v>
      </c>
      <c r="G154" s="1145"/>
    </row>
    <row r="155" spans="1:7" ht="17.25" thickBot="1">
      <c r="A155" s="1250" t="s">
        <v>58</v>
      </c>
      <c r="B155" s="1263"/>
      <c r="C155" s="1300" t="s">
        <v>59</v>
      </c>
      <c r="D155" s="1145"/>
      <c r="E155" s="598" t="s">
        <v>60</v>
      </c>
      <c r="F155" s="598" t="s">
        <v>68</v>
      </c>
      <c r="G155" s="598" t="s">
        <v>69</v>
      </c>
    </row>
    <row r="156" spans="1:7" ht="17.25" thickBot="1">
      <c r="A156" s="1137" t="s">
        <v>63</v>
      </c>
      <c r="B156" s="1283"/>
      <c r="C156" s="593" t="s">
        <v>64</v>
      </c>
      <c r="D156" s="594" t="s">
        <v>65</v>
      </c>
      <c r="E156" s="19"/>
      <c r="F156" s="19"/>
      <c r="G156" s="19"/>
    </row>
    <row r="157" spans="1:7" ht="17.25" thickBot="1">
      <c r="A157" s="1137" t="s">
        <v>66</v>
      </c>
      <c r="B157" s="1283"/>
      <c r="C157" s="593"/>
      <c r="D157" s="594"/>
      <c r="E157" s="19"/>
      <c r="F157" s="19"/>
      <c r="G157" s="19"/>
    </row>
    <row r="158" spans="1:7" ht="17.25" thickBot="1">
      <c r="A158" s="1137" t="s">
        <v>1045</v>
      </c>
      <c r="B158" s="1283"/>
      <c r="C158" s="593"/>
      <c r="D158" s="594"/>
      <c r="E158" s="19"/>
      <c r="F158" s="19"/>
      <c r="G158" s="19"/>
    </row>
    <row r="159" spans="1:7" ht="17.25" thickBot="1">
      <c r="A159" s="1137" t="s">
        <v>67</v>
      </c>
      <c r="B159" s="1283"/>
      <c r="C159" s="593"/>
      <c r="D159" s="594"/>
      <c r="E159" s="19"/>
      <c r="F159" s="19"/>
      <c r="G159" s="19"/>
    </row>
    <row r="160" spans="1:7">
      <c r="A160" s="1284"/>
      <c r="B160" s="1285"/>
      <c r="C160" s="1285"/>
      <c r="D160" s="1285"/>
      <c r="E160" s="1285"/>
      <c r="F160" s="1285"/>
      <c r="G160" s="1286"/>
    </row>
    <row r="161" spans="1:6">
      <c r="A161" s="487"/>
    </row>
    <row r="162" spans="1:6">
      <c r="A162" s="487"/>
    </row>
    <row r="164" spans="1:6" ht="18.75">
      <c r="A164" s="145" t="s">
        <v>70</v>
      </c>
    </row>
    <row r="166" spans="1:6" ht="55.5" customHeight="1">
      <c r="A166" s="988" t="s">
        <v>71</v>
      </c>
      <c r="B166" s="988"/>
      <c r="C166" s="988"/>
      <c r="D166" s="988"/>
      <c r="E166" s="988"/>
      <c r="F166" s="988"/>
    </row>
    <row r="167" spans="1:6">
      <c r="A167" s="487"/>
    </row>
    <row r="168" spans="1:6" ht="18.75">
      <c r="A168" s="145" t="s">
        <v>72</v>
      </c>
    </row>
    <row r="169" spans="1:6">
      <c r="A169" s="487"/>
    </row>
    <row r="170" spans="1:6" ht="36.75" customHeight="1">
      <c r="A170" s="988" t="s">
        <v>73</v>
      </c>
      <c r="B170" s="988"/>
      <c r="C170" s="988"/>
      <c r="D170" s="988"/>
      <c r="E170" s="988"/>
      <c r="F170" s="988"/>
    </row>
    <row r="171" spans="1:6" ht="17.25" thickBot="1">
      <c r="A171" s="487"/>
    </row>
    <row r="172" spans="1:6" ht="15.75" customHeight="1">
      <c r="A172" s="1287" t="s">
        <v>16</v>
      </c>
      <c r="B172" s="1288"/>
      <c r="C172" s="1289"/>
      <c r="D172" s="1293" t="s">
        <v>17</v>
      </c>
      <c r="E172" s="1287" t="s">
        <v>18</v>
      </c>
      <c r="F172" s="1289"/>
    </row>
    <row r="173" spans="1:6" ht="31.5" customHeight="1" thickBot="1">
      <c r="A173" s="1290"/>
      <c r="B173" s="1291"/>
      <c r="C173" s="1292"/>
      <c r="D173" s="1294"/>
      <c r="E173" s="1295" t="s">
        <v>19</v>
      </c>
      <c r="F173" s="1296"/>
    </row>
    <row r="174" spans="1:6" ht="15.75" customHeight="1">
      <c r="A174" s="1273">
        <v>1</v>
      </c>
      <c r="B174" s="1275" t="s">
        <v>2985</v>
      </c>
      <c r="C174" s="1277"/>
      <c r="D174" s="1279" t="s">
        <v>74</v>
      </c>
      <c r="E174" s="1279" t="s">
        <v>75</v>
      </c>
      <c r="F174" s="1281"/>
    </row>
    <row r="175" spans="1:6" ht="17.25" thickBot="1">
      <c r="A175" s="1274"/>
      <c r="B175" s="1276"/>
      <c r="C175" s="1278"/>
      <c r="D175" s="1280"/>
      <c r="E175" s="1280"/>
      <c r="F175" s="1282"/>
    </row>
    <row r="176" spans="1:6" ht="14.25" customHeight="1">
      <c r="A176" s="988" t="s">
        <v>76</v>
      </c>
      <c r="B176" s="988"/>
      <c r="C176" s="988"/>
      <c r="D176" s="988"/>
      <c r="E176" s="988"/>
      <c r="F176" s="988"/>
    </row>
    <row r="177" spans="1:5" ht="14.25" customHeight="1">
      <c r="A177" s="146"/>
    </row>
    <row r="178" spans="1:5" ht="18.75">
      <c r="A178" s="146"/>
    </row>
    <row r="179" spans="1:5" ht="20.25">
      <c r="A179" s="131" t="s">
        <v>77</v>
      </c>
    </row>
    <row r="180" spans="1:5" ht="20.25">
      <c r="A180" s="131"/>
    </row>
    <row r="181" spans="1:5" ht="18.75">
      <c r="A181" s="13" t="s">
        <v>2986</v>
      </c>
    </row>
    <row r="182" spans="1:5" ht="17.25" thickBot="1">
      <c r="A182" s="1132" t="s">
        <v>78</v>
      </c>
      <c r="B182" s="1133"/>
      <c r="C182" s="1133"/>
      <c r="D182" s="1133"/>
      <c r="E182" s="1134"/>
    </row>
    <row r="183" spans="1:5" ht="50.25" customHeight="1" thickBot="1">
      <c r="A183" s="1264" t="s">
        <v>79</v>
      </c>
      <c r="B183" s="1265"/>
      <c r="C183" s="1265"/>
      <c r="D183" s="1265"/>
      <c r="E183" s="1266"/>
    </row>
    <row r="184" spans="1:5" ht="33.75" thickBot="1">
      <c r="A184" s="1144" t="s">
        <v>57</v>
      </c>
      <c r="B184" s="1183"/>
      <c r="C184" s="604" t="s">
        <v>80</v>
      </c>
      <c r="D184" s="604" t="s">
        <v>81</v>
      </c>
      <c r="E184" s="598" t="s">
        <v>37</v>
      </c>
    </row>
    <row r="185" spans="1:5" ht="17.25" thickBot="1">
      <c r="A185" s="133" t="s">
        <v>82</v>
      </c>
      <c r="B185" s="14" t="s">
        <v>83</v>
      </c>
      <c r="C185" s="562" t="s">
        <v>318</v>
      </c>
      <c r="D185" s="605"/>
      <c r="E185" s="605"/>
    </row>
    <row r="186" spans="1:5" ht="17.25" thickBot="1">
      <c r="A186" s="133" t="s">
        <v>85</v>
      </c>
      <c r="B186" s="14" t="s">
        <v>86</v>
      </c>
      <c r="C186" s="562" t="s">
        <v>318</v>
      </c>
      <c r="D186" s="605"/>
      <c r="E186" s="605"/>
    </row>
    <row r="187" spans="1:5" ht="27.75" thickBot="1">
      <c r="A187" s="134" t="s">
        <v>87</v>
      </c>
      <c r="B187" s="14" t="s">
        <v>88</v>
      </c>
      <c r="C187" s="562" t="s">
        <v>318</v>
      </c>
      <c r="D187" s="605"/>
      <c r="E187" s="605"/>
    </row>
    <row r="188" spans="1:5" ht="27.75" thickBot="1">
      <c r="A188" s="134" t="s">
        <v>89</v>
      </c>
      <c r="B188" s="14" t="s">
        <v>90</v>
      </c>
      <c r="C188" s="562" t="s">
        <v>318</v>
      </c>
      <c r="D188" s="605"/>
      <c r="E188" s="605"/>
    </row>
    <row r="189" spans="1:5" ht="17.25" thickBot="1">
      <c r="A189" s="133" t="s">
        <v>91</v>
      </c>
      <c r="B189" s="14" t="s">
        <v>92</v>
      </c>
      <c r="C189" s="605"/>
      <c r="D189" s="605"/>
      <c r="E189" s="562" t="s">
        <v>318</v>
      </c>
    </row>
    <row r="190" spans="1:5" ht="17.25" thickBot="1">
      <c r="A190" s="134" t="s">
        <v>93</v>
      </c>
      <c r="B190" s="14" t="s">
        <v>94</v>
      </c>
      <c r="C190" s="605"/>
      <c r="D190" s="605"/>
      <c r="E190" s="562" t="s">
        <v>318</v>
      </c>
    </row>
    <row r="191" spans="1:5" ht="17.25" thickBot="1">
      <c r="A191" s="133" t="s">
        <v>95</v>
      </c>
      <c r="B191" s="14" t="s">
        <v>96</v>
      </c>
      <c r="C191" s="605"/>
      <c r="D191" s="605"/>
      <c r="E191" s="562" t="s">
        <v>318</v>
      </c>
    </row>
    <row r="192" spans="1:5" ht="17.25" thickBot="1">
      <c r="A192" s="133" t="s">
        <v>97</v>
      </c>
      <c r="B192" s="14" t="s">
        <v>98</v>
      </c>
      <c r="C192" s="605"/>
      <c r="D192" s="605"/>
      <c r="E192" s="562" t="s">
        <v>318</v>
      </c>
    </row>
    <row r="193" spans="1:5" ht="17.25" thickBot="1">
      <c r="A193" s="133" t="s">
        <v>99</v>
      </c>
      <c r="B193" s="14" t="s">
        <v>100</v>
      </c>
      <c r="C193" s="562" t="s">
        <v>318</v>
      </c>
      <c r="D193" s="605"/>
      <c r="E193" s="605"/>
    </row>
    <row r="194" spans="1:5" ht="17.25" thickBot="1">
      <c r="A194" s="133" t="s">
        <v>101</v>
      </c>
      <c r="B194" s="14" t="s">
        <v>102</v>
      </c>
      <c r="C194" s="605"/>
      <c r="D194" s="605"/>
      <c r="E194" s="562" t="s">
        <v>318</v>
      </c>
    </row>
    <row r="195" spans="1:5" ht="17.25" thickBot="1">
      <c r="A195" s="134" t="s">
        <v>103</v>
      </c>
      <c r="B195" s="14" t="s">
        <v>104</v>
      </c>
      <c r="C195" s="605"/>
      <c r="D195" s="605"/>
      <c r="E195" s="562" t="s">
        <v>318</v>
      </c>
    </row>
    <row r="196" spans="1:5" ht="17.25" thickBot="1">
      <c r="A196" s="134" t="s">
        <v>105</v>
      </c>
      <c r="B196" s="14" t="s">
        <v>106</v>
      </c>
      <c r="C196" s="562" t="s">
        <v>318</v>
      </c>
      <c r="D196" s="605"/>
      <c r="E196" s="605"/>
    </row>
    <row r="197" spans="1:5" ht="17.25" thickBot="1">
      <c r="A197" s="134" t="s">
        <v>107</v>
      </c>
      <c r="B197" s="14" t="s">
        <v>108</v>
      </c>
      <c r="C197" s="562" t="s">
        <v>318</v>
      </c>
      <c r="D197" s="605"/>
      <c r="E197" s="605"/>
    </row>
    <row r="198" spans="1:5" ht="17.25" thickBot="1">
      <c r="A198" s="133" t="s">
        <v>109</v>
      </c>
      <c r="B198" s="14" t="s">
        <v>110</v>
      </c>
      <c r="C198" s="562" t="s">
        <v>318</v>
      </c>
      <c r="D198" s="605"/>
      <c r="E198" s="605"/>
    </row>
    <row r="199" spans="1:5" ht="27.75" thickBot="1">
      <c r="A199" s="134" t="s">
        <v>111</v>
      </c>
      <c r="B199" s="15" t="s">
        <v>112</v>
      </c>
      <c r="C199" s="605"/>
      <c r="D199" s="605"/>
      <c r="E199" s="562" t="s">
        <v>318</v>
      </c>
    </row>
    <row r="200" spans="1:5" ht="17.25" thickBot="1">
      <c r="A200" s="134" t="s">
        <v>113</v>
      </c>
      <c r="B200" s="14" t="s">
        <v>114</v>
      </c>
      <c r="C200" s="605"/>
      <c r="D200" s="605"/>
      <c r="E200" s="562" t="s">
        <v>318</v>
      </c>
    </row>
    <row r="201" spans="1:5" ht="17.25" thickBot="1">
      <c r="A201" s="134" t="s">
        <v>115</v>
      </c>
      <c r="B201" s="14" t="s">
        <v>116</v>
      </c>
      <c r="C201" s="562" t="s">
        <v>318</v>
      </c>
      <c r="D201" s="605"/>
      <c r="E201" s="605"/>
    </row>
    <row r="202" spans="1:5" ht="17.25" thickBot="1">
      <c r="A202" s="133" t="s">
        <v>117</v>
      </c>
      <c r="B202" s="14" t="s">
        <v>118</v>
      </c>
      <c r="C202" s="605"/>
      <c r="D202" s="605"/>
      <c r="E202" s="562" t="s">
        <v>318</v>
      </c>
    </row>
    <row r="203" spans="1:5" ht="17.25" thickBot="1">
      <c r="A203" s="133" t="s">
        <v>119</v>
      </c>
      <c r="B203" s="14" t="s">
        <v>120</v>
      </c>
      <c r="C203" s="562" t="s">
        <v>318</v>
      </c>
      <c r="D203" s="605"/>
      <c r="E203" s="605"/>
    </row>
    <row r="204" spans="1:5" ht="17.25" thickBot="1">
      <c r="A204" s="133" t="s">
        <v>121</v>
      </c>
      <c r="B204" s="14" t="s">
        <v>122</v>
      </c>
      <c r="C204" s="605"/>
      <c r="D204" s="605"/>
      <c r="E204" s="562" t="s">
        <v>318</v>
      </c>
    </row>
    <row r="205" spans="1:5" ht="17.25" thickBot="1">
      <c r="A205" s="134" t="s">
        <v>123</v>
      </c>
      <c r="B205" s="14" t="s">
        <v>124</v>
      </c>
      <c r="C205" s="562" t="s">
        <v>318</v>
      </c>
      <c r="D205" s="605"/>
      <c r="E205" s="605"/>
    </row>
    <row r="206" spans="1:5" ht="27.75" thickBot="1">
      <c r="A206" s="133" t="s">
        <v>125</v>
      </c>
      <c r="B206" s="14" t="s">
        <v>126</v>
      </c>
      <c r="C206" s="605"/>
      <c r="D206" s="605"/>
      <c r="E206" s="562" t="s">
        <v>318</v>
      </c>
    </row>
    <row r="207" spans="1:5" ht="27.75" thickBot="1">
      <c r="A207" s="133" t="s">
        <v>127</v>
      </c>
      <c r="B207" s="14" t="s">
        <v>128</v>
      </c>
      <c r="C207" s="562" t="s">
        <v>318</v>
      </c>
      <c r="D207" s="605"/>
      <c r="E207" s="605"/>
    </row>
    <row r="208" spans="1:5" ht="27.75" thickBot="1">
      <c r="A208" s="133" t="s">
        <v>129</v>
      </c>
      <c r="B208" s="14" t="s">
        <v>130</v>
      </c>
      <c r="C208" s="562" t="s">
        <v>318</v>
      </c>
      <c r="D208" s="605"/>
      <c r="E208" s="605"/>
    </row>
    <row r="209" spans="1:5" ht="17.25" thickBot="1">
      <c r="A209" s="134" t="s">
        <v>131</v>
      </c>
      <c r="B209" s="14" t="s">
        <v>132</v>
      </c>
      <c r="C209" s="562" t="s">
        <v>318</v>
      </c>
      <c r="D209" s="605"/>
      <c r="E209" s="605"/>
    </row>
    <row r="210" spans="1:5" ht="17.25" thickBot="1">
      <c r="A210" s="133" t="s">
        <v>133</v>
      </c>
      <c r="B210" s="14" t="s">
        <v>134</v>
      </c>
      <c r="C210" s="605"/>
      <c r="D210" s="605"/>
      <c r="E210" s="562" t="s">
        <v>318</v>
      </c>
    </row>
    <row r="211" spans="1:5" ht="17.25" thickBot="1">
      <c r="A211" s="134" t="s">
        <v>135</v>
      </c>
      <c r="B211" s="14" t="s">
        <v>136</v>
      </c>
      <c r="C211" s="605"/>
      <c r="D211" s="605"/>
      <c r="E211" s="562" t="s">
        <v>318</v>
      </c>
    </row>
    <row r="212" spans="1:5" ht="17.25" thickBot="1">
      <c r="A212" s="133" t="s">
        <v>137</v>
      </c>
      <c r="B212" s="14" t="s">
        <v>138</v>
      </c>
      <c r="C212" s="605"/>
      <c r="D212" s="605"/>
      <c r="E212" s="562" t="s">
        <v>318</v>
      </c>
    </row>
    <row r="213" spans="1:5" ht="17.25" thickBot="1">
      <c r="A213" s="134" t="s">
        <v>139</v>
      </c>
      <c r="B213" s="14" t="s">
        <v>140</v>
      </c>
      <c r="C213" s="605"/>
      <c r="D213" s="605"/>
      <c r="E213" s="562" t="s">
        <v>318</v>
      </c>
    </row>
    <row r="214" spans="1:5" ht="17.25" thickBot="1">
      <c r="A214" s="133" t="s">
        <v>141</v>
      </c>
      <c r="B214" s="14" t="s">
        <v>142</v>
      </c>
      <c r="C214" s="605"/>
      <c r="D214" s="605"/>
      <c r="E214" s="562" t="s">
        <v>318</v>
      </c>
    </row>
    <row r="215" spans="1:5" ht="17.25" thickBot="1">
      <c r="A215" s="133" t="s">
        <v>143</v>
      </c>
      <c r="B215" s="14" t="s">
        <v>144</v>
      </c>
      <c r="C215" s="562" t="s">
        <v>318</v>
      </c>
      <c r="D215" s="605"/>
      <c r="E215" s="605"/>
    </row>
    <row r="216" spans="1:5" ht="17.25" thickBot="1">
      <c r="A216" s="147" t="s">
        <v>145</v>
      </c>
      <c r="B216" s="14" t="s">
        <v>146</v>
      </c>
      <c r="C216" s="605"/>
      <c r="D216" s="605"/>
      <c r="E216" s="562" t="s">
        <v>318</v>
      </c>
    </row>
    <row r="217" spans="1:5" ht="19.5" thickBot="1">
      <c r="A217" s="577"/>
    </row>
    <row r="218" spans="1:5" ht="66" customHeight="1" thickBot="1">
      <c r="A218" s="1267" t="s">
        <v>147</v>
      </c>
      <c r="B218" s="1268"/>
      <c r="C218" s="1268"/>
      <c r="D218" s="1269"/>
    </row>
    <row r="219" spans="1:5" ht="17.25" thickBot="1">
      <c r="A219" s="148" t="s">
        <v>148</v>
      </c>
      <c r="B219" s="1144"/>
      <c r="C219" s="1253"/>
      <c r="D219" s="1183"/>
    </row>
    <row r="220" spans="1:5" ht="17.25" thickBot="1">
      <c r="A220" s="1270" t="s">
        <v>149</v>
      </c>
      <c r="B220" s="1271"/>
      <c r="C220" s="1271"/>
      <c r="D220" s="1272"/>
    </row>
    <row r="221" spans="1:5" ht="17.25" thickBot="1">
      <c r="A221" s="1259" t="s">
        <v>150</v>
      </c>
      <c r="B221" s="1260"/>
      <c r="C221" s="1260"/>
      <c r="D221" s="1260"/>
    </row>
    <row r="222" spans="1:5" ht="17.25" thickBot="1">
      <c r="A222" s="1250" t="s">
        <v>151</v>
      </c>
      <c r="B222" s="1251"/>
      <c r="C222" s="1251"/>
      <c r="D222" s="1252"/>
    </row>
    <row r="223" spans="1:5" ht="17.25" thickBot="1">
      <c r="A223" s="1137" t="s">
        <v>152</v>
      </c>
      <c r="B223" s="1158"/>
      <c r="C223" s="16" t="s">
        <v>153</v>
      </c>
      <c r="D223" s="17"/>
    </row>
    <row r="224" spans="1:5" ht="17.25" thickBot="1">
      <c r="A224" s="1137" t="s">
        <v>154</v>
      </c>
      <c r="B224" s="1158"/>
      <c r="C224" s="16" t="s">
        <v>153</v>
      </c>
      <c r="D224" s="18"/>
    </row>
    <row r="225" spans="1:6" ht="17.25" thickBot="1">
      <c r="A225" s="1250" t="s">
        <v>155</v>
      </c>
      <c r="B225" s="1251"/>
      <c r="C225" s="1251"/>
      <c r="D225" s="1252"/>
    </row>
    <row r="226" spans="1:6" ht="17.25" thickBot="1">
      <c r="A226" s="1137" t="s">
        <v>63</v>
      </c>
      <c r="B226" s="1158"/>
      <c r="C226" s="16" t="s">
        <v>153</v>
      </c>
      <c r="D226" s="19"/>
    </row>
    <row r="227" spans="1:6" ht="17.25" thickBot="1">
      <c r="A227" s="1137" t="s">
        <v>154</v>
      </c>
      <c r="B227" s="1158"/>
      <c r="C227" s="16" t="s">
        <v>153</v>
      </c>
      <c r="D227" s="18"/>
    </row>
    <row r="228" spans="1:6" ht="17.25" thickBot="1">
      <c r="A228" s="1250" t="s">
        <v>156</v>
      </c>
      <c r="B228" s="1251"/>
      <c r="C228" s="1251"/>
      <c r="D228" s="1252"/>
    </row>
    <row r="229" spans="1:6" ht="17.25" thickBot="1">
      <c r="A229" s="1144"/>
      <c r="B229" s="1253"/>
      <c r="C229" s="1253"/>
      <c r="D229" s="1253"/>
    </row>
    <row r="230" spans="1:6" ht="17.25" thickBot="1">
      <c r="A230" s="1250" t="s">
        <v>157</v>
      </c>
      <c r="B230" s="1251"/>
      <c r="C230" s="1251"/>
      <c r="D230" s="1252"/>
    </row>
    <row r="231" spans="1:6" ht="30" customHeight="1" thickBot="1">
      <c r="A231" s="1254" t="s">
        <v>158</v>
      </c>
      <c r="B231" s="1255"/>
      <c r="C231" s="1256"/>
      <c r="D231" s="1257"/>
    </row>
    <row r="232" spans="1:6">
      <c r="A232" s="571"/>
      <c r="B232" s="572"/>
      <c r="C232" s="572"/>
      <c r="D232" s="572"/>
    </row>
    <row r="233" spans="1:6" ht="18.75">
      <c r="A233" s="13" t="s">
        <v>2987</v>
      </c>
    </row>
    <row r="234" spans="1:6" ht="40.5" customHeight="1">
      <c r="A234" s="1258" t="s">
        <v>159</v>
      </c>
      <c r="B234" s="1258"/>
      <c r="C234" s="1258"/>
      <c r="D234" s="1258"/>
    </row>
    <row r="235" spans="1:6" ht="20.25" customHeight="1">
      <c r="A235" s="487"/>
      <c r="B235" s="487"/>
      <c r="C235" s="487"/>
      <c r="D235" s="487"/>
    </row>
    <row r="236" spans="1:6" ht="17.25" thickBot="1">
      <c r="A236" s="487" t="s">
        <v>160</v>
      </c>
    </row>
    <row r="237" spans="1:6" ht="17.25" thickBot="1">
      <c r="A237" s="552" t="s">
        <v>161</v>
      </c>
      <c r="B237" s="149" t="s">
        <v>13</v>
      </c>
      <c r="C237" s="606"/>
      <c r="D237" s="20" t="s">
        <v>14</v>
      </c>
      <c r="E237" s="546" t="s">
        <v>318</v>
      </c>
    </row>
    <row r="239" spans="1:6" ht="17.25" thickBot="1">
      <c r="A239" s="487"/>
    </row>
    <row r="240" spans="1:6" ht="16.5" customHeight="1">
      <c r="A240" s="993" t="s">
        <v>16</v>
      </c>
      <c r="B240" s="994"/>
      <c r="C240" s="995"/>
      <c r="D240" s="999" t="s">
        <v>17</v>
      </c>
      <c r="E240" s="993" t="s">
        <v>18</v>
      </c>
      <c r="F240" s="995"/>
    </row>
    <row r="241" spans="1:6" ht="17.25" thickBot="1">
      <c r="A241" s="996"/>
      <c r="B241" s="997"/>
      <c r="C241" s="998"/>
      <c r="D241" s="1000"/>
      <c r="E241" s="996" t="s">
        <v>25</v>
      </c>
      <c r="F241" s="998"/>
    </row>
    <row r="242" spans="1:6">
      <c r="A242" s="1005">
        <v>7</v>
      </c>
      <c r="B242" s="1003" t="s">
        <v>2988</v>
      </c>
      <c r="C242" s="1003"/>
      <c r="D242" s="1233" t="s">
        <v>162</v>
      </c>
      <c r="E242" s="21" t="s">
        <v>21</v>
      </c>
      <c r="F242" s="1003" t="s">
        <v>30</v>
      </c>
    </row>
    <row r="243" spans="1:6">
      <c r="A243" s="1011"/>
      <c r="B243" s="1232"/>
      <c r="C243" s="1232"/>
      <c r="D243" s="1234"/>
      <c r="E243" s="22" t="s">
        <v>163</v>
      </c>
      <c r="F243" s="1232"/>
    </row>
    <row r="244" spans="1:6" ht="33.75" thickBot="1">
      <c r="A244" s="1006"/>
      <c r="B244" s="1004"/>
      <c r="C244" s="1004"/>
      <c r="D244" s="1235"/>
      <c r="E244" s="23" t="s">
        <v>164</v>
      </c>
      <c r="F244" s="1004"/>
    </row>
    <row r="245" spans="1:6" ht="17.25" thickBot="1">
      <c r="A245" s="571"/>
      <c r="B245" s="572"/>
      <c r="C245" s="572"/>
      <c r="D245" s="572"/>
      <c r="E245" s="572"/>
      <c r="F245" s="572"/>
    </row>
    <row r="246" spans="1:6" ht="16.5" customHeight="1">
      <c r="A246" s="993" t="s">
        <v>16</v>
      </c>
      <c r="B246" s="994"/>
      <c r="C246" s="995"/>
      <c r="D246" s="999" t="s">
        <v>17</v>
      </c>
      <c r="E246" s="993" t="s">
        <v>18</v>
      </c>
      <c r="F246" s="995"/>
    </row>
    <row r="247" spans="1:6" ht="17.25" thickBot="1">
      <c r="A247" s="996"/>
      <c r="B247" s="997"/>
      <c r="C247" s="998"/>
      <c r="D247" s="1000"/>
      <c r="E247" s="996" t="s">
        <v>25</v>
      </c>
      <c r="F247" s="998"/>
    </row>
    <row r="248" spans="1:6">
      <c r="A248" s="1005">
        <v>9</v>
      </c>
      <c r="B248" s="1012">
        <v>10</v>
      </c>
      <c r="C248" s="1014"/>
      <c r="D248" s="1007" t="s">
        <v>165</v>
      </c>
      <c r="E248" s="21" t="s">
        <v>166</v>
      </c>
      <c r="F248" s="1009"/>
    </row>
    <row r="249" spans="1:6" ht="17.25" thickBot="1">
      <c r="A249" s="1011"/>
      <c r="B249" s="1013"/>
      <c r="C249" s="1015"/>
      <c r="D249" s="1261"/>
      <c r="E249" s="21" t="s">
        <v>167</v>
      </c>
      <c r="F249" s="1262"/>
    </row>
    <row r="250" spans="1:6" ht="33.75" thickBot="1">
      <c r="A250" s="484">
        <v>9</v>
      </c>
      <c r="B250" s="23">
        <v>10</v>
      </c>
      <c r="C250" s="24">
        <v>1</v>
      </c>
      <c r="D250" s="24" t="s">
        <v>168</v>
      </c>
      <c r="E250" s="23"/>
      <c r="F250" s="1003" t="s">
        <v>30</v>
      </c>
    </row>
    <row r="251" spans="1:6" ht="33.75" thickBot="1">
      <c r="A251" s="484">
        <v>9</v>
      </c>
      <c r="B251" s="23">
        <v>10</v>
      </c>
      <c r="C251" s="24">
        <v>2</v>
      </c>
      <c r="D251" s="24" t="s">
        <v>169</v>
      </c>
      <c r="E251" s="23"/>
      <c r="F251" s="1004"/>
    </row>
    <row r="252" spans="1:6">
      <c r="A252" s="1005">
        <v>9</v>
      </c>
      <c r="B252" s="1003">
        <v>10</v>
      </c>
      <c r="C252" s="1007">
        <v>3</v>
      </c>
      <c r="D252" s="1007" t="s">
        <v>170</v>
      </c>
      <c r="E252" s="21" t="s">
        <v>166</v>
      </c>
      <c r="F252" s="1009"/>
    </row>
    <row r="253" spans="1:6" ht="17.25" thickBot="1">
      <c r="A253" s="1006"/>
      <c r="B253" s="1004"/>
      <c r="C253" s="1008"/>
      <c r="D253" s="1008"/>
      <c r="E253" s="23" t="s">
        <v>171</v>
      </c>
      <c r="F253" s="1010"/>
    </row>
    <row r="254" spans="1:6" ht="17.25" thickBot="1">
      <c r="A254" s="487"/>
    </row>
    <row r="255" spans="1:6" ht="16.5" customHeight="1">
      <c r="A255" s="993" t="s">
        <v>16</v>
      </c>
      <c r="B255" s="994"/>
      <c r="C255" s="995"/>
      <c r="D255" s="999" t="s">
        <v>17</v>
      </c>
      <c r="E255" s="993" t="s">
        <v>18</v>
      </c>
      <c r="F255" s="995"/>
    </row>
    <row r="256" spans="1:6" ht="17.25" thickBot="1">
      <c r="A256" s="996"/>
      <c r="B256" s="997"/>
      <c r="C256" s="998"/>
      <c r="D256" s="1000"/>
      <c r="E256" s="996" t="s">
        <v>25</v>
      </c>
      <c r="F256" s="998"/>
    </row>
    <row r="257" spans="1:6" ht="17.25" thickBot="1">
      <c r="A257" s="484">
        <v>1</v>
      </c>
      <c r="B257" s="23">
        <v>3</v>
      </c>
      <c r="C257" s="23"/>
      <c r="D257" s="24" t="s">
        <v>172</v>
      </c>
      <c r="E257" s="24" t="s">
        <v>30</v>
      </c>
      <c r="F257" s="25"/>
    </row>
    <row r="258" spans="1:6">
      <c r="A258" s="547"/>
      <c r="B258" s="548"/>
      <c r="C258" s="548"/>
      <c r="D258" s="549"/>
      <c r="E258" s="549"/>
      <c r="F258" s="550"/>
    </row>
    <row r="259" spans="1:6" ht="94.5" customHeight="1">
      <c r="A259" s="988" t="s">
        <v>173</v>
      </c>
      <c r="B259" s="988"/>
      <c r="C259" s="988"/>
      <c r="D259" s="988"/>
      <c r="E259" s="988"/>
      <c r="F259" s="988"/>
    </row>
    <row r="260" spans="1:6" ht="20.25">
      <c r="A260" s="607"/>
    </row>
    <row r="261" spans="1:6" ht="17.25" thickBot="1">
      <c r="A261" s="135" t="s">
        <v>174</v>
      </c>
      <c r="B261" s="26" t="s">
        <v>175</v>
      </c>
      <c r="C261" s="27" t="s">
        <v>176</v>
      </c>
      <c r="D261" s="26" t="s">
        <v>174</v>
      </c>
      <c r="E261" s="26" t="s">
        <v>175</v>
      </c>
      <c r="F261" s="27" t="s">
        <v>57</v>
      </c>
    </row>
    <row r="262" spans="1:6" ht="17.25" thickBot="1">
      <c r="A262" s="150" t="s">
        <v>177</v>
      </c>
      <c r="B262" s="28" t="s">
        <v>178</v>
      </c>
      <c r="C262" s="28"/>
      <c r="D262" s="28" t="s">
        <v>179</v>
      </c>
      <c r="E262" s="28" t="s">
        <v>180</v>
      </c>
      <c r="F262" s="28"/>
    </row>
    <row r="263" spans="1:6" ht="17.25" thickBot="1">
      <c r="A263" s="150" t="s">
        <v>181</v>
      </c>
      <c r="B263" s="28" t="s">
        <v>182</v>
      </c>
      <c r="C263" s="28"/>
      <c r="D263" s="28" t="s">
        <v>183</v>
      </c>
      <c r="E263" s="28" t="s">
        <v>182</v>
      </c>
      <c r="F263" s="28"/>
    </row>
    <row r="264" spans="1:6" ht="17.25" thickBot="1">
      <c r="A264" s="150" t="s">
        <v>184</v>
      </c>
      <c r="B264" s="28" t="s">
        <v>185</v>
      </c>
      <c r="C264" s="28"/>
      <c r="D264" s="28" t="s">
        <v>186</v>
      </c>
      <c r="E264" s="28" t="s">
        <v>187</v>
      </c>
      <c r="F264" s="28"/>
    </row>
    <row r="265" spans="1:6" ht="17.25" thickBot="1">
      <c r="A265" s="150" t="s">
        <v>188</v>
      </c>
      <c r="B265" s="28" t="s">
        <v>189</v>
      </c>
      <c r="C265" s="28"/>
      <c r="D265" s="28" t="s">
        <v>190</v>
      </c>
      <c r="E265" s="28" t="s">
        <v>191</v>
      </c>
      <c r="F265" s="28"/>
    </row>
    <row r="266" spans="1:6" ht="17.25" thickBot="1">
      <c r="A266" s="150" t="s">
        <v>192</v>
      </c>
      <c r="B266" s="28" t="s">
        <v>193</v>
      </c>
      <c r="C266" s="28"/>
      <c r="D266" s="28" t="s">
        <v>194</v>
      </c>
      <c r="E266" s="28" t="s">
        <v>195</v>
      </c>
      <c r="F266" s="28"/>
    </row>
    <row r="267" spans="1:6" ht="17.25" thickBot="1">
      <c r="A267" s="150" t="s">
        <v>196</v>
      </c>
      <c r="B267" s="28" t="s">
        <v>197</v>
      </c>
      <c r="C267" s="28"/>
      <c r="D267" s="28" t="s">
        <v>198</v>
      </c>
      <c r="E267" s="28" t="s">
        <v>199</v>
      </c>
      <c r="F267" s="28"/>
    </row>
    <row r="268" spans="1:6" ht="17.25" thickBot="1">
      <c r="A268" s="150" t="s">
        <v>200</v>
      </c>
      <c r="B268" s="28" t="s">
        <v>201</v>
      </c>
      <c r="C268" s="28"/>
      <c r="D268" s="28" t="s">
        <v>202</v>
      </c>
      <c r="E268" s="28" t="s">
        <v>203</v>
      </c>
      <c r="F268" s="28"/>
    </row>
    <row r="269" spans="1:6" ht="17.25" thickBot="1">
      <c r="A269" s="150" t="s">
        <v>204</v>
      </c>
      <c r="B269" s="28" t="s">
        <v>205</v>
      </c>
      <c r="C269" s="28"/>
      <c r="D269" s="28" t="s">
        <v>206</v>
      </c>
      <c r="E269" s="28" t="s">
        <v>207</v>
      </c>
      <c r="F269" s="28"/>
    </row>
    <row r="270" spans="1:6" ht="17.25" thickBot="1">
      <c r="A270" s="150" t="s">
        <v>208</v>
      </c>
      <c r="B270" s="28" t="s">
        <v>209</v>
      </c>
      <c r="C270" s="28"/>
      <c r="D270" s="28" t="s">
        <v>206</v>
      </c>
      <c r="E270" s="28" t="s">
        <v>207</v>
      </c>
      <c r="F270" s="28"/>
    </row>
    <row r="271" spans="1:6" ht="17.25" thickBot="1">
      <c r="A271" s="150" t="s">
        <v>210</v>
      </c>
      <c r="B271" s="28" t="s">
        <v>211</v>
      </c>
      <c r="C271" s="28"/>
      <c r="D271" s="28" t="s">
        <v>186</v>
      </c>
      <c r="E271" s="28" t="s">
        <v>187</v>
      </c>
      <c r="F271" s="28"/>
    </row>
    <row r="272" spans="1:6" ht="17.25" thickBot="1">
      <c r="A272" s="150" t="s">
        <v>212</v>
      </c>
      <c r="B272" s="28" t="s">
        <v>213</v>
      </c>
      <c r="C272" s="28"/>
      <c r="D272" s="28" t="s">
        <v>186</v>
      </c>
      <c r="E272" s="28" t="s">
        <v>187</v>
      </c>
      <c r="F272" s="28"/>
    </row>
    <row r="273" spans="1:6" ht="17.25" thickBot="1">
      <c r="A273" s="150" t="s">
        <v>214</v>
      </c>
      <c r="B273" s="28" t="s">
        <v>193</v>
      </c>
      <c r="C273" s="28"/>
      <c r="D273" s="28" t="s">
        <v>215</v>
      </c>
      <c r="E273" s="28" t="s">
        <v>195</v>
      </c>
      <c r="F273" s="28"/>
    </row>
    <row r="274" spans="1:6" ht="17.25" thickBot="1">
      <c r="A274" s="150" t="s">
        <v>216</v>
      </c>
      <c r="B274" s="28" t="s">
        <v>201</v>
      </c>
      <c r="C274" s="28"/>
      <c r="D274" s="28" t="s">
        <v>217</v>
      </c>
      <c r="E274" s="28" t="s">
        <v>203</v>
      </c>
      <c r="F274" s="28"/>
    </row>
    <row r="275" spans="1:6" ht="17.25" thickBot="1">
      <c r="A275" s="150" t="s">
        <v>218</v>
      </c>
      <c r="B275" s="28" t="s">
        <v>219</v>
      </c>
      <c r="C275" s="28"/>
      <c r="D275" s="28" t="s">
        <v>220</v>
      </c>
      <c r="E275" s="28" t="s">
        <v>221</v>
      </c>
      <c r="F275" s="28"/>
    </row>
    <row r="276" spans="1:6" ht="17.25" thickBot="1">
      <c r="A276" s="150" t="s">
        <v>218</v>
      </c>
      <c r="B276" s="28" t="s">
        <v>219</v>
      </c>
      <c r="C276" s="28"/>
      <c r="D276" s="28" t="s">
        <v>222</v>
      </c>
      <c r="E276" s="28" t="s">
        <v>223</v>
      </c>
      <c r="F276" s="28"/>
    </row>
    <row r="277" spans="1:6" ht="17.25" thickBot="1">
      <c r="A277" s="150" t="s">
        <v>224</v>
      </c>
      <c r="B277" s="28" t="s">
        <v>225</v>
      </c>
      <c r="C277" s="28"/>
      <c r="D277" s="28" t="s">
        <v>226</v>
      </c>
      <c r="E277" s="28" t="s">
        <v>225</v>
      </c>
      <c r="F277" s="28"/>
    </row>
    <row r="278" spans="1:6" ht="17.25" thickBot="1">
      <c r="A278" s="150" t="s">
        <v>227</v>
      </c>
      <c r="B278" s="28" t="s">
        <v>228</v>
      </c>
      <c r="C278" s="28"/>
      <c r="D278" s="28" t="s">
        <v>229</v>
      </c>
      <c r="E278" s="28" t="s">
        <v>228</v>
      </c>
      <c r="F278" s="28"/>
    </row>
    <row r="279" spans="1:6" ht="17.25" thickBot="1">
      <c r="A279" s="150" t="s">
        <v>230</v>
      </c>
      <c r="B279" s="28" t="s">
        <v>231</v>
      </c>
      <c r="C279" s="28"/>
      <c r="D279" s="28" t="s">
        <v>232</v>
      </c>
      <c r="E279" s="28" t="s">
        <v>233</v>
      </c>
      <c r="F279" s="28"/>
    </row>
    <row r="280" spans="1:6" ht="17.25" thickBot="1">
      <c r="A280" s="150" t="s">
        <v>234</v>
      </c>
      <c r="B280" s="28" t="s">
        <v>235</v>
      </c>
      <c r="C280" s="28"/>
      <c r="D280" s="28" t="s">
        <v>232</v>
      </c>
      <c r="E280" s="28" t="s">
        <v>233</v>
      </c>
      <c r="F280" s="28"/>
    </row>
    <row r="281" spans="1:6" ht="27.75" thickBot="1">
      <c r="A281" s="150" t="s">
        <v>236</v>
      </c>
      <c r="B281" s="29" t="s">
        <v>237</v>
      </c>
      <c r="C281" s="28"/>
      <c r="D281" s="28" t="s">
        <v>238</v>
      </c>
      <c r="E281" s="28" t="s">
        <v>239</v>
      </c>
      <c r="F281" s="28"/>
    </row>
    <row r="282" spans="1:6" ht="18.75">
      <c r="A282" s="140"/>
    </row>
    <row r="283" spans="1:6" ht="18.75">
      <c r="A283" s="140" t="s">
        <v>240</v>
      </c>
    </row>
    <row r="284" spans="1:6" ht="17.25" thickBot="1">
      <c r="A284" s="487" t="s">
        <v>160</v>
      </c>
    </row>
    <row r="285" spans="1:6" ht="17.25" thickBot="1">
      <c r="A285" s="149" t="s">
        <v>13</v>
      </c>
      <c r="B285" s="680"/>
      <c r="C285" s="20" t="s">
        <v>14</v>
      </c>
      <c r="D285" s="680" t="s">
        <v>318</v>
      </c>
    </row>
    <row r="286" spans="1:6">
      <c r="A286" s="487"/>
    </row>
    <row r="287" spans="1:6">
      <c r="A287" s="487" t="s">
        <v>241</v>
      </c>
    </row>
    <row r="288" spans="1:6">
      <c r="A288" s="487"/>
    </row>
    <row r="289" spans="1:5" ht="17.25" thickBot="1">
      <c r="A289" s="151" t="s">
        <v>242</v>
      </c>
    </row>
    <row r="290" spans="1:5" ht="17.25" thickBot="1">
      <c r="A290" s="142" t="s">
        <v>243</v>
      </c>
      <c r="B290" s="493" t="s">
        <v>244</v>
      </c>
      <c r="C290" s="1001" t="s">
        <v>245</v>
      </c>
      <c r="D290" s="1002"/>
    </row>
    <row r="291" spans="1:5" ht="17.25" thickBot="1">
      <c r="A291" s="608"/>
      <c r="B291" s="609"/>
      <c r="C291" s="31" t="s">
        <v>13</v>
      </c>
      <c r="D291" s="31" t="s">
        <v>14</v>
      </c>
    </row>
    <row r="292" spans="1:5" ht="17.25" thickBot="1">
      <c r="A292" s="608"/>
      <c r="B292" s="609"/>
      <c r="C292" s="31"/>
      <c r="D292" s="31"/>
    </row>
    <row r="293" spans="1:5" ht="18.75">
      <c r="A293" s="140"/>
    </row>
    <row r="294" spans="1:5" ht="17.25" thickBot="1">
      <c r="A294" s="551" t="s">
        <v>2319</v>
      </c>
      <c r="B294" s="489"/>
      <c r="C294" s="489"/>
      <c r="D294" s="489"/>
      <c r="E294" s="489"/>
    </row>
    <row r="295" spans="1:5" ht="16.5" customHeight="1" thickBot="1">
      <c r="A295" s="933"/>
      <c r="B295" s="933"/>
      <c r="C295" s="933"/>
      <c r="D295" s="933"/>
      <c r="E295" s="933"/>
    </row>
    <row r="296" spans="1:5" ht="17.25" thickBot="1">
      <c r="A296" s="152"/>
      <c r="B296" s="489"/>
      <c r="C296" s="489"/>
      <c r="D296" s="489"/>
      <c r="E296" s="489"/>
    </row>
    <row r="297" spans="1:5" ht="18.75">
      <c r="A297" s="140"/>
    </row>
    <row r="298" spans="1:5" ht="18.75">
      <c r="A298" s="13" t="s">
        <v>2989</v>
      </c>
    </row>
    <row r="300" spans="1:5" ht="27" customHeight="1">
      <c r="A300" s="487" t="s">
        <v>247</v>
      </c>
    </row>
    <row r="302" spans="1:5">
      <c r="A302" s="139" t="s">
        <v>57</v>
      </c>
    </row>
    <row r="303" spans="1:5" ht="17.25" thickBot="1"/>
    <row r="304" spans="1:5" ht="17.25" thickBot="1">
      <c r="A304" s="552" t="s">
        <v>161</v>
      </c>
      <c r="B304" s="149" t="s">
        <v>13</v>
      </c>
      <c r="C304" s="32"/>
      <c r="D304" s="33" t="s">
        <v>14</v>
      </c>
      <c r="E304" s="546" t="s">
        <v>318</v>
      </c>
    </row>
    <row r="305" spans="1:9" ht="17.25" thickBot="1">
      <c r="A305" s="153"/>
    </row>
    <row r="306" spans="1:9" ht="16.5" customHeight="1">
      <c r="A306" s="993" t="s">
        <v>16</v>
      </c>
      <c r="B306" s="994"/>
      <c r="C306" s="995"/>
      <c r="D306" s="993" t="s">
        <v>17</v>
      </c>
      <c r="E306" s="995"/>
      <c r="F306" s="993" t="s">
        <v>18</v>
      </c>
      <c r="G306" s="994"/>
      <c r="H306" s="995"/>
      <c r="I306" s="1246"/>
    </row>
    <row r="307" spans="1:9" ht="17.25" thickBot="1">
      <c r="A307" s="996"/>
      <c r="B307" s="997"/>
      <c r="C307" s="998"/>
      <c r="D307" s="996"/>
      <c r="E307" s="998"/>
      <c r="F307" s="996" t="s">
        <v>25</v>
      </c>
      <c r="G307" s="997"/>
      <c r="H307" s="998"/>
      <c r="I307" s="1247"/>
    </row>
    <row r="308" spans="1:9" ht="33.75" thickBot="1">
      <c r="A308" s="484">
        <v>1</v>
      </c>
      <c r="B308" s="34" t="s">
        <v>2990</v>
      </c>
      <c r="C308" s="1244"/>
      <c r="D308" s="1245"/>
      <c r="E308" s="1248" t="s">
        <v>248</v>
      </c>
      <c r="F308" s="1249"/>
      <c r="G308" s="23" t="s">
        <v>249</v>
      </c>
      <c r="H308" s="1244"/>
      <c r="I308" s="1245"/>
    </row>
    <row r="309" spans="1:9">
      <c r="A309" s="571"/>
      <c r="B309" s="572"/>
      <c r="C309" s="572"/>
      <c r="D309" s="572"/>
      <c r="E309" s="572"/>
      <c r="F309" s="572"/>
      <c r="G309" s="572"/>
      <c r="H309" s="572"/>
      <c r="I309" s="572"/>
    </row>
    <row r="310" spans="1:9" ht="35.25" customHeight="1">
      <c r="A310" s="988" t="s">
        <v>250</v>
      </c>
      <c r="B310" s="988"/>
      <c r="C310" s="988"/>
      <c r="D310" s="988"/>
      <c r="E310" s="988"/>
      <c r="F310" s="988"/>
    </row>
    <row r="312" spans="1:9">
      <c r="A312" s="988" t="s">
        <v>2991</v>
      </c>
      <c r="B312" s="988"/>
      <c r="C312" s="988"/>
      <c r="D312" s="988"/>
      <c r="E312" s="988"/>
      <c r="F312" s="988"/>
    </row>
    <row r="314" spans="1:9">
      <c r="A314" s="988" t="s">
        <v>2992</v>
      </c>
      <c r="B314" s="988"/>
      <c r="C314" s="988"/>
      <c r="D314" s="988"/>
      <c r="E314" s="988"/>
      <c r="F314" s="988"/>
    </row>
    <row r="316" spans="1:9" ht="17.25" thickBot="1">
      <c r="A316" s="152" t="s">
        <v>246</v>
      </c>
      <c r="B316" s="489"/>
      <c r="C316" s="489"/>
      <c r="D316" s="489"/>
      <c r="E316" s="489"/>
    </row>
    <row r="317" spans="1:9" ht="17.25" thickBot="1">
      <c r="A317" s="152"/>
      <c r="B317" s="489"/>
      <c r="C317" s="489"/>
      <c r="D317" s="489"/>
      <c r="E317" s="489"/>
    </row>
    <row r="319" spans="1:9" ht="18.75">
      <c r="A319" s="35" t="s">
        <v>2993</v>
      </c>
    </row>
    <row r="320" spans="1:9" ht="18.75">
      <c r="A320" s="487" t="s">
        <v>251</v>
      </c>
    </row>
    <row r="321" spans="1:9">
      <c r="A321" s="988" t="s">
        <v>252</v>
      </c>
      <c r="B321" s="988"/>
      <c r="C321" s="988"/>
      <c r="D321" s="988"/>
      <c r="E321" s="988"/>
      <c r="F321" s="988"/>
    </row>
    <row r="322" spans="1:9">
      <c r="A322" s="487"/>
    </row>
    <row r="323" spans="1:9" ht="17.25" thickBot="1">
      <c r="A323" s="139" t="s">
        <v>57</v>
      </c>
    </row>
    <row r="324" spans="1:9" ht="17.25" thickBot="1">
      <c r="A324" s="552" t="s">
        <v>161</v>
      </c>
      <c r="B324" s="149" t="s">
        <v>13</v>
      </c>
      <c r="C324" s="32"/>
      <c r="D324" s="33" t="s">
        <v>14</v>
      </c>
      <c r="E324" s="546" t="s">
        <v>318</v>
      </c>
    </row>
    <row r="325" spans="1:9" ht="17.25" thickBot="1">
      <c r="A325" s="487"/>
    </row>
    <row r="326" spans="1:9" ht="16.5" customHeight="1">
      <c r="A326" s="993" t="s">
        <v>16</v>
      </c>
      <c r="B326" s="994"/>
      <c r="C326" s="995"/>
      <c r="D326" s="993" t="s">
        <v>17</v>
      </c>
      <c r="E326" s="995"/>
      <c r="F326" s="993" t="s">
        <v>18</v>
      </c>
      <c r="G326" s="994"/>
      <c r="H326" s="995"/>
      <c r="I326" s="1246"/>
    </row>
    <row r="327" spans="1:9" ht="17.25" thickBot="1">
      <c r="A327" s="996"/>
      <c r="B327" s="997"/>
      <c r="C327" s="998"/>
      <c r="D327" s="996"/>
      <c r="E327" s="998"/>
      <c r="F327" s="996" t="s">
        <v>25</v>
      </c>
      <c r="G327" s="997"/>
      <c r="H327" s="998"/>
      <c r="I327" s="1247"/>
    </row>
    <row r="328" spans="1:9" ht="33.75" thickBot="1">
      <c r="A328" s="484">
        <v>1</v>
      </c>
      <c r="B328" s="34" t="s">
        <v>2994</v>
      </c>
      <c r="C328" s="1244"/>
      <c r="D328" s="1245"/>
      <c r="E328" s="1244" t="s">
        <v>253</v>
      </c>
      <c r="F328" s="1245"/>
      <c r="G328" s="23" t="s">
        <v>254</v>
      </c>
      <c r="H328" s="1244" t="s">
        <v>30</v>
      </c>
      <c r="I328" s="1245"/>
    </row>
    <row r="329" spans="1:9">
      <c r="A329" s="571"/>
      <c r="B329" s="572"/>
      <c r="C329" s="572"/>
      <c r="D329" s="572"/>
      <c r="E329" s="572"/>
      <c r="F329" s="572"/>
      <c r="G329" s="572"/>
      <c r="H329" s="572"/>
      <c r="I329" s="572"/>
    </row>
    <row r="330" spans="1:9" ht="41.25" customHeight="1">
      <c r="A330" s="988" t="s">
        <v>255</v>
      </c>
      <c r="B330" s="988"/>
      <c r="C330" s="988"/>
      <c r="D330" s="988"/>
      <c r="E330" s="988"/>
      <c r="F330" s="988"/>
    </row>
    <row r="331" spans="1:9">
      <c r="A331" s="144"/>
    </row>
    <row r="332" spans="1:9">
      <c r="A332" s="988" t="s">
        <v>256</v>
      </c>
      <c r="B332" s="988"/>
      <c r="C332" s="988"/>
      <c r="D332" s="988"/>
      <c r="E332" s="988"/>
      <c r="F332" s="988"/>
    </row>
    <row r="333" spans="1:9" ht="17.25" thickBot="1">
      <c r="A333" s="144"/>
    </row>
    <row r="334" spans="1:9" ht="17.25" thickBot="1">
      <c r="A334" s="142" t="s">
        <v>257</v>
      </c>
      <c r="B334" s="493" t="s">
        <v>244</v>
      </c>
      <c r="C334" s="521" t="s">
        <v>258</v>
      </c>
    </row>
    <row r="335" spans="1:9" ht="17.25" thickBot="1">
      <c r="A335" s="608"/>
      <c r="B335" s="609"/>
      <c r="C335" s="31"/>
    </row>
    <row r="336" spans="1:9" ht="17.25" thickBot="1">
      <c r="A336" s="608"/>
      <c r="B336" s="609"/>
      <c r="C336" s="31"/>
    </row>
    <row r="337" spans="1:6">
      <c r="A337" s="154"/>
    </row>
    <row r="338" spans="1:6" ht="17.25" thickBot="1">
      <c r="A338" s="152" t="s">
        <v>246</v>
      </c>
      <c r="B338" s="489"/>
      <c r="C338" s="489"/>
      <c r="D338" s="489"/>
      <c r="E338" s="489"/>
    </row>
    <row r="339" spans="1:6" ht="17.25" thickBot="1">
      <c r="A339" s="152"/>
      <c r="B339" s="489"/>
      <c r="C339" s="489"/>
      <c r="D339" s="489"/>
      <c r="E339" s="489"/>
    </row>
    <row r="340" spans="1:6" ht="17.25" thickBot="1">
      <c r="A340" s="152"/>
      <c r="B340" s="489"/>
      <c r="C340" s="489"/>
      <c r="D340" s="489"/>
      <c r="E340" s="489"/>
    </row>
    <row r="341" spans="1:6">
      <c r="A341" s="487"/>
    </row>
    <row r="342" spans="1:6" ht="18.75">
      <c r="A342" s="35" t="s">
        <v>2995</v>
      </c>
    </row>
    <row r="343" spans="1:6">
      <c r="A343" s="988" t="s">
        <v>259</v>
      </c>
      <c r="B343" s="988"/>
      <c r="C343" s="988"/>
      <c r="D343" s="988"/>
      <c r="E343" s="988"/>
      <c r="F343" s="988"/>
    </row>
    <row r="344" spans="1:6" ht="17.25" thickBot="1">
      <c r="A344" s="139" t="s">
        <v>57</v>
      </c>
    </row>
    <row r="345" spans="1:6" ht="24.75" customHeight="1" thickBot="1">
      <c r="A345" s="552" t="s">
        <v>161</v>
      </c>
      <c r="B345" s="149" t="s">
        <v>13</v>
      </c>
      <c r="C345" s="32"/>
      <c r="D345" s="33" t="s">
        <v>14</v>
      </c>
      <c r="E345" s="546" t="s">
        <v>318</v>
      </c>
    </row>
    <row r="346" spans="1:6" ht="17.25" thickBot="1">
      <c r="A346" s="139"/>
    </row>
    <row r="347" spans="1:6" ht="16.5" customHeight="1">
      <c r="A347" s="993" t="s">
        <v>16</v>
      </c>
      <c r="B347" s="994"/>
      <c r="C347" s="995"/>
      <c r="D347" s="999" t="s">
        <v>17</v>
      </c>
      <c r="E347" s="993" t="s">
        <v>18</v>
      </c>
      <c r="F347" s="995"/>
    </row>
    <row r="348" spans="1:6" ht="17.25" thickBot="1">
      <c r="A348" s="996"/>
      <c r="B348" s="997"/>
      <c r="C348" s="998"/>
      <c r="D348" s="1000"/>
      <c r="E348" s="996" t="s">
        <v>260</v>
      </c>
      <c r="F348" s="998"/>
    </row>
    <row r="349" spans="1:6" ht="33.75" thickBot="1">
      <c r="A349" s="156">
        <v>6</v>
      </c>
      <c r="B349" s="36">
        <v>85</v>
      </c>
      <c r="C349" s="36"/>
      <c r="D349" s="36" t="s">
        <v>261</v>
      </c>
      <c r="E349" s="36" t="s">
        <v>262</v>
      </c>
      <c r="F349" s="36"/>
    </row>
    <row r="350" spans="1:6" ht="83.25" thickBot="1">
      <c r="A350" s="156">
        <v>6</v>
      </c>
      <c r="B350" s="36">
        <v>85</v>
      </c>
      <c r="C350" s="36">
        <v>1</v>
      </c>
      <c r="D350" s="36" t="s">
        <v>263</v>
      </c>
      <c r="E350" s="36"/>
      <c r="F350" s="36" t="s">
        <v>30</v>
      </c>
    </row>
    <row r="351" spans="1:6">
      <c r="A351" s="487"/>
    </row>
    <row r="352" spans="1:6">
      <c r="A352" s="988" t="s">
        <v>264</v>
      </c>
      <c r="B352" s="988"/>
      <c r="C352" s="988"/>
      <c r="D352" s="988"/>
      <c r="E352" s="988"/>
      <c r="F352" s="988"/>
    </row>
    <row r="353" spans="1:6">
      <c r="A353" s="988" t="s">
        <v>2996</v>
      </c>
      <c r="B353" s="988"/>
      <c r="C353" s="988"/>
      <c r="D353" s="988"/>
      <c r="E353" s="988"/>
      <c r="F353" s="988"/>
    </row>
    <row r="354" spans="1:6">
      <c r="A354" s="988" t="s">
        <v>2997</v>
      </c>
      <c r="B354" s="988"/>
      <c r="C354" s="988"/>
      <c r="D354" s="988"/>
      <c r="E354" s="988"/>
      <c r="F354" s="988"/>
    </row>
    <row r="355" spans="1:6">
      <c r="A355" s="144"/>
    </row>
    <row r="356" spans="1:6">
      <c r="A356" s="952" t="s">
        <v>265</v>
      </c>
      <c r="B356" s="952"/>
      <c r="C356" s="952"/>
      <c r="D356" s="952"/>
      <c r="E356" s="952"/>
    </row>
    <row r="357" spans="1:6" ht="17.25" thickBot="1">
      <c r="A357" s="956"/>
      <c r="B357" s="956"/>
      <c r="C357" s="956"/>
      <c r="D357" s="956"/>
      <c r="E357" s="956"/>
    </row>
    <row r="358" spans="1:6" ht="17.25" thickBot="1">
      <c r="A358" s="152"/>
      <c r="B358" s="489"/>
      <c r="C358" s="489"/>
      <c r="D358" s="489"/>
      <c r="E358" s="489"/>
    </row>
    <row r="359" spans="1:6" ht="17.25" thickBot="1">
      <c r="A359" s="152"/>
      <c r="B359" s="489"/>
      <c r="C359" s="489"/>
      <c r="D359" s="489"/>
      <c r="E359" s="489"/>
    </row>
    <row r="360" spans="1:6">
      <c r="A360" s="144"/>
    </row>
    <row r="361" spans="1:6">
      <c r="A361" s="487"/>
    </row>
    <row r="362" spans="1:6" ht="18.75">
      <c r="A362" s="13" t="s">
        <v>2998</v>
      </c>
    </row>
    <row r="363" spans="1:6">
      <c r="A363" s="988" t="s">
        <v>266</v>
      </c>
      <c r="B363" s="988"/>
      <c r="C363" s="988"/>
      <c r="D363" s="988"/>
      <c r="E363" s="988"/>
      <c r="F363" s="988"/>
    </row>
    <row r="364" spans="1:6">
      <c r="A364" s="487"/>
    </row>
    <row r="365" spans="1:6" ht="17.25" thickBot="1">
      <c r="A365" s="139" t="s">
        <v>57</v>
      </c>
    </row>
    <row r="366" spans="1:6" ht="17.25" thickBot="1">
      <c r="A366" s="552" t="s">
        <v>161</v>
      </c>
      <c r="B366" s="149" t="s">
        <v>13</v>
      </c>
      <c r="C366" s="32"/>
      <c r="D366" s="33" t="s">
        <v>14</v>
      </c>
      <c r="E366" s="546" t="s">
        <v>318</v>
      </c>
    </row>
    <row r="367" spans="1:6" ht="17.25" thickBot="1">
      <c r="A367" s="487"/>
    </row>
    <row r="368" spans="1:6" ht="16.5" customHeight="1">
      <c r="A368" s="993" t="s">
        <v>16</v>
      </c>
      <c r="B368" s="994"/>
      <c r="C368" s="995"/>
      <c r="D368" s="999" t="s">
        <v>17</v>
      </c>
      <c r="E368" s="993" t="s">
        <v>18</v>
      </c>
      <c r="F368" s="995"/>
    </row>
    <row r="369" spans="1:6" ht="17.25" thickBot="1">
      <c r="A369" s="996"/>
      <c r="B369" s="997"/>
      <c r="C369" s="998"/>
      <c r="D369" s="1000"/>
      <c r="E369" s="996" t="s">
        <v>25</v>
      </c>
      <c r="F369" s="998"/>
    </row>
    <row r="370" spans="1:6">
      <c r="A370" s="1005">
        <v>7</v>
      </c>
      <c r="B370" s="1003">
        <v>32</v>
      </c>
      <c r="C370" s="1003"/>
      <c r="D370" s="1003" t="s">
        <v>267</v>
      </c>
      <c r="E370" s="21" t="s">
        <v>268</v>
      </c>
      <c r="F370" s="1009"/>
    </row>
    <row r="371" spans="1:6" ht="17.25" thickBot="1">
      <c r="A371" s="1006"/>
      <c r="B371" s="1004"/>
      <c r="C371" s="1004"/>
      <c r="D371" s="1004"/>
      <c r="E371" s="37" t="s">
        <v>269</v>
      </c>
      <c r="F371" s="1010"/>
    </row>
    <row r="372" spans="1:6" ht="50.25" thickBot="1">
      <c r="A372" s="484">
        <v>7</v>
      </c>
      <c r="B372" s="23">
        <v>32</v>
      </c>
      <c r="C372" s="23">
        <v>1</v>
      </c>
      <c r="D372" s="37" t="s">
        <v>270</v>
      </c>
      <c r="E372" s="23"/>
      <c r="F372" s="37" t="s">
        <v>271</v>
      </c>
    </row>
    <row r="373" spans="1:6">
      <c r="A373" s="1005">
        <v>7</v>
      </c>
      <c r="B373" s="1003">
        <v>32</v>
      </c>
      <c r="C373" s="1003">
        <v>2</v>
      </c>
      <c r="D373" s="1233" t="s">
        <v>272</v>
      </c>
      <c r="E373" s="21" t="s">
        <v>268</v>
      </c>
      <c r="F373" s="1009"/>
    </row>
    <row r="374" spans="1:6" ht="17.25" thickBot="1">
      <c r="A374" s="1006"/>
      <c r="B374" s="1004"/>
      <c r="C374" s="1004"/>
      <c r="D374" s="1235"/>
      <c r="E374" s="37" t="s">
        <v>273</v>
      </c>
      <c r="F374" s="1010"/>
    </row>
    <row r="375" spans="1:6">
      <c r="A375" s="1005">
        <v>7</v>
      </c>
      <c r="B375" s="1003">
        <v>32</v>
      </c>
      <c r="C375" s="1003">
        <v>3</v>
      </c>
      <c r="D375" s="1003" t="s">
        <v>274</v>
      </c>
      <c r="E375" s="21" t="s">
        <v>268</v>
      </c>
      <c r="F375" s="1009"/>
    </row>
    <row r="376" spans="1:6" ht="17.25" thickBot="1">
      <c r="A376" s="1006"/>
      <c r="B376" s="1004"/>
      <c r="C376" s="1004"/>
      <c r="D376" s="1004"/>
      <c r="E376" s="37" t="s">
        <v>275</v>
      </c>
      <c r="F376" s="1010"/>
    </row>
    <row r="377" spans="1:6">
      <c r="A377" s="144"/>
    </row>
    <row r="378" spans="1:6" ht="29.25" customHeight="1">
      <c r="A378" s="988" t="s">
        <v>276</v>
      </c>
      <c r="B378" s="988"/>
      <c r="C378" s="988"/>
      <c r="D378" s="988"/>
      <c r="E378" s="988"/>
      <c r="F378" s="988"/>
    </row>
    <row r="379" spans="1:6">
      <c r="A379" s="487"/>
    </row>
    <row r="380" spans="1:6">
      <c r="A380" s="952" t="s">
        <v>265</v>
      </c>
      <c r="B380" s="952"/>
      <c r="C380" s="952"/>
      <c r="D380" s="952"/>
      <c r="E380" s="952"/>
    </row>
    <row r="381" spans="1:6" ht="17.25" thickBot="1">
      <c r="A381" s="956"/>
      <c r="B381" s="956"/>
      <c r="C381" s="956"/>
      <c r="D381" s="956"/>
      <c r="E381" s="956"/>
    </row>
    <row r="382" spans="1:6" ht="17.25" thickBot="1">
      <c r="A382" s="152"/>
      <c r="B382" s="489"/>
      <c r="C382" s="489"/>
      <c r="D382" s="489"/>
      <c r="E382" s="489"/>
    </row>
    <row r="383" spans="1:6" ht="17.25" thickBot="1">
      <c r="A383" s="152"/>
      <c r="B383" s="489"/>
      <c r="C383" s="489"/>
      <c r="D383" s="489"/>
      <c r="E383" s="489"/>
    </row>
    <row r="384" spans="1:6">
      <c r="A384" s="487"/>
    </row>
    <row r="385" spans="1:6">
      <c r="A385" s="139"/>
    </row>
    <row r="386" spans="1:6">
      <c r="A386" s="139"/>
    </row>
    <row r="387" spans="1:6" ht="18.75">
      <c r="A387" s="13" t="s">
        <v>2999</v>
      </c>
    </row>
    <row r="388" spans="1:6" ht="30.75" customHeight="1">
      <c r="A388" s="988" t="s">
        <v>277</v>
      </c>
      <c r="B388" s="988"/>
      <c r="C388" s="988"/>
      <c r="D388" s="988"/>
      <c r="E388" s="988"/>
      <c r="F388" s="988"/>
    </row>
    <row r="389" spans="1:6">
      <c r="A389" s="487"/>
    </row>
    <row r="390" spans="1:6">
      <c r="A390" s="139" t="s">
        <v>57</v>
      </c>
    </row>
    <row r="391" spans="1:6" ht="17.25" thickBot="1">
      <c r="A391" s="487"/>
    </row>
    <row r="392" spans="1:6" ht="17.25" thickBot="1">
      <c r="A392" s="149" t="s">
        <v>13</v>
      </c>
      <c r="B392" s="546" t="s">
        <v>318</v>
      </c>
      <c r="C392" s="33" t="s">
        <v>14</v>
      </c>
      <c r="D392" s="32"/>
    </row>
    <row r="393" spans="1:6">
      <c r="A393" s="139" t="s">
        <v>161</v>
      </c>
    </row>
    <row r="394" spans="1:6">
      <c r="A394" s="487"/>
    </row>
    <row r="395" spans="1:6" ht="17.25" thickBot="1">
      <c r="A395" s="487"/>
    </row>
    <row r="396" spans="1:6" ht="16.5" customHeight="1">
      <c r="A396" s="993" t="s">
        <v>16</v>
      </c>
      <c r="B396" s="994"/>
      <c r="C396" s="995"/>
      <c r="D396" s="999" t="s">
        <v>17</v>
      </c>
      <c r="E396" s="993" t="s">
        <v>18</v>
      </c>
      <c r="F396" s="995"/>
    </row>
    <row r="397" spans="1:6" ht="17.25" thickBot="1">
      <c r="A397" s="996"/>
      <c r="B397" s="997"/>
      <c r="C397" s="998"/>
      <c r="D397" s="1000"/>
      <c r="E397" s="996" t="s">
        <v>260</v>
      </c>
      <c r="F397" s="998"/>
    </row>
    <row r="398" spans="1:6" ht="32.25" customHeight="1">
      <c r="A398" s="1005">
        <v>1</v>
      </c>
      <c r="B398" s="1240" t="s">
        <v>3000</v>
      </c>
      <c r="C398" s="1009"/>
      <c r="D398" s="1003" t="s">
        <v>278</v>
      </c>
      <c r="E398" s="21" t="s">
        <v>279</v>
      </c>
      <c r="F398" s="1242"/>
    </row>
    <row r="399" spans="1:6" ht="17.25" thickBot="1">
      <c r="A399" s="1006"/>
      <c r="B399" s="1241"/>
      <c r="C399" s="1010"/>
      <c r="D399" s="1004"/>
      <c r="E399" s="23" t="s">
        <v>280</v>
      </c>
      <c r="F399" s="1243"/>
    </row>
    <row r="400" spans="1:6">
      <c r="A400" s="571"/>
      <c r="B400" s="572"/>
      <c r="C400" s="572"/>
      <c r="D400" s="572"/>
      <c r="E400" s="572"/>
      <c r="F400" s="572"/>
    </row>
    <row r="401" spans="1:6" ht="17.25" customHeight="1">
      <c r="A401" s="988" t="s">
        <v>281</v>
      </c>
      <c r="B401" s="988"/>
      <c r="C401" s="988"/>
      <c r="D401" s="988"/>
      <c r="E401" s="988"/>
      <c r="F401" s="988"/>
    </row>
    <row r="402" spans="1:6">
      <c r="A402" s="144"/>
    </row>
    <row r="403" spans="1:6">
      <c r="A403" s="1237" t="s">
        <v>2204</v>
      </c>
      <c r="B403" s="1237"/>
      <c r="C403" s="1237"/>
      <c r="D403" s="1237"/>
      <c r="E403" s="1237"/>
    </row>
    <row r="404" spans="1:6" ht="17.25" thickBot="1">
      <c r="A404" s="1238"/>
      <c r="B404" s="1238"/>
      <c r="C404" s="1238"/>
      <c r="D404" s="1238"/>
      <c r="E404" s="1238"/>
    </row>
    <row r="405" spans="1:6" ht="17.25" thickBot="1">
      <c r="A405" s="152"/>
      <c r="B405" s="489"/>
      <c r="C405" s="489"/>
      <c r="D405" s="489"/>
      <c r="E405" s="489"/>
    </row>
    <row r="406" spans="1:6">
      <c r="A406" s="144"/>
    </row>
    <row r="407" spans="1:6">
      <c r="A407" s="487"/>
    </row>
    <row r="408" spans="1:6" ht="18.75">
      <c r="A408" s="553" t="s">
        <v>3001</v>
      </c>
    </row>
    <row r="409" spans="1:6">
      <c r="A409" s="610"/>
    </row>
    <row r="410" spans="1:6" ht="18.75">
      <c r="A410" s="487" t="s">
        <v>282</v>
      </c>
    </row>
    <row r="411" spans="1:6" ht="17.25" thickBot="1"/>
    <row r="412" spans="1:6" ht="16.5" customHeight="1">
      <c r="A412" s="993" t="s">
        <v>16</v>
      </c>
      <c r="B412" s="994"/>
      <c r="C412" s="995"/>
      <c r="D412" s="999" t="s">
        <v>17</v>
      </c>
      <c r="E412" s="993" t="s">
        <v>18</v>
      </c>
      <c r="F412" s="995"/>
    </row>
    <row r="413" spans="1:6" ht="17.25" thickBot="1">
      <c r="A413" s="996"/>
      <c r="B413" s="997"/>
      <c r="C413" s="998"/>
      <c r="D413" s="1000"/>
      <c r="E413" s="996" t="s">
        <v>260</v>
      </c>
      <c r="F413" s="998"/>
    </row>
    <row r="414" spans="1:6">
      <c r="A414" s="1005">
        <v>6</v>
      </c>
      <c r="B414" s="1003">
        <v>12</v>
      </c>
      <c r="C414" s="1003"/>
      <c r="D414" s="1003" t="s">
        <v>283</v>
      </c>
      <c r="E414" s="21" t="s">
        <v>284</v>
      </c>
      <c r="F414" s="1128"/>
    </row>
    <row r="415" spans="1:6">
      <c r="A415" s="1011"/>
      <c r="B415" s="1232"/>
      <c r="C415" s="1232"/>
      <c r="D415" s="1232"/>
      <c r="E415" s="21" t="s">
        <v>285</v>
      </c>
      <c r="F415" s="1236"/>
    </row>
    <row r="416" spans="1:6" ht="17.25" thickBot="1">
      <c r="A416" s="1006"/>
      <c r="B416" s="1004"/>
      <c r="C416" s="1004"/>
      <c r="D416" s="1004"/>
      <c r="E416" s="23" t="s">
        <v>286</v>
      </c>
      <c r="F416" s="1129"/>
    </row>
    <row r="417" spans="1:6">
      <c r="A417" s="571"/>
      <c r="B417" s="572"/>
      <c r="C417" s="572"/>
      <c r="D417" s="572"/>
      <c r="E417" s="572"/>
      <c r="F417" s="572"/>
    </row>
    <row r="418" spans="1:6" ht="30.75" customHeight="1">
      <c r="A418" s="988" t="s">
        <v>287</v>
      </c>
      <c r="B418" s="988"/>
      <c r="C418" s="988"/>
      <c r="D418" s="988"/>
      <c r="E418" s="988"/>
      <c r="F418" s="988"/>
    </row>
    <row r="420" spans="1:6">
      <c r="A420" s="139" t="s">
        <v>57</v>
      </c>
    </row>
    <row r="423" spans="1:6" ht="17.25" thickBot="1"/>
    <row r="424" spans="1:6" ht="17.25" thickBot="1">
      <c r="A424" s="139" t="s">
        <v>161</v>
      </c>
      <c r="B424" s="149" t="s">
        <v>13</v>
      </c>
      <c r="C424" s="546" t="s">
        <v>318</v>
      </c>
      <c r="D424" s="33" t="s">
        <v>14</v>
      </c>
      <c r="E424" s="32"/>
    </row>
    <row r="426" spans="1:6" ht="17.25" thickBot="1">
      <c r="A426" s="487" t="s">
        <v>288</v>
      </c>
    </row>
    <row r="427" spans="1:6" ht="17.25" thickBot="1">
      <c r="A427" s="157" t="s">
        <v>289</v>
      </c>
      <c r="B427" s="480"/>
    </row>
    <row r="428" spans="1:6">
      <c r="A428" s="154"/>
    </row>
    <row r="429" spans="1:6" ht="17.25" thickBot="1">
      <c r="A429" s="487" t="s">
        <v>290</v>
      </c>
    </row>
    <row r="430" spans="1:6" ht="17.25" thickBot="1">
      <c r="A430" s="158"/>
    </row>
    <row r="431" spans="1:6">
      <c r="A431" s="487"/>
    </row>
    <row r="432" spans="1:6" ht="17.25" thickBot="1">
      <c r="A432" s="139" t="s">
        <v>291</v>
      </c>
    </row>
    <row r="433" spans="1:5" ht="17.25" thickBot="1">
      <c r="A433" s="159" t="s">
        <v>292</v>
      </c>
      <c r="B433" s="38" t="s">
        <v>293</v>
      </c>
      <c r="C433" s="38" t="s">
        <v>294</v>
      </c>
      <c r="D433" s="38" t="s">
        <v>295</v>
      </c>
      <c r="E433" s="38" t="s">
        <v>296</v>
      </c>
    </row>
    <row r="434" spans="1:5" ht="17.25" thickBot="1">
      <c r="A434" s="160"/>
      <c r="B434" s="39"/>
      <c r="C434" s="39"/>
      <c r="D434" s="39"/>
      <c r="E434" s="39"/>
    </row>
    <row r="435" spans="1:5" ht="17.25" thickBot="1">
      <c r="A435" s="160"/>
      <c r="B435" s="39"/>
      <c r="C435" s="39"/>
      <c r="D435" s="39"/>
      <c r="E435" s="39"/>
    </row>
    <row r="436" spans="1:5" ht="17.25" thickBot="1">
      <c r="A436" s="160"/>
      <c r="B436" s="39"/>
      <c r="C436" s="39"/>
      <c r="D436" s="39"/>
      <c r="E436" s="39"/>
    </row>
    <row r="437" spans="1:5" ht="17.25" thickBot="1">
      <c r="A437" s="160"/>
      <c r="B437" s="39"/>
      <c r="C437" s="39"/>
      <c r="D437" s="39"/>
      <c r="E437" s="39"/>
    </row>
    <row r="438" spans="1:5" ht="17.25" thickBot="1">
      <c r="A438" s="160"/>
      <c r="B438" s="39"/>
      <c r="C438" s="39"/>
      <c r="D438" s="39"/>
      <c r="E438" s="39"/>
    </row>
    <row r="439" spans="1:5">
      <c r="A439" s="487"/>
    </row>
    <row r="440" spans="1:5">
      <c r="A440" s="487"/>
    </row>
    <row r="441" spans="1:5" ht="35.25" customHeight="1" thickBot="1">
      <c r="A441" s="1239" t="s">
        <v>2205</v>
      </c>
      <c r="B441" s="1239"/>
      <c r="C441" s="1239"/>
      <c r="D441" s="1239"/>
      <c r="E441" s="1239"/>
    </row>
    <row r="442" spans="1:5" ht="17.25" thickBot="1">
      <c r="A442" s="554" t="s">
        <v>2206</v>
      </c>
      <c r="B442" s="489"/>
      <c r="C442" s="489"/>
      <c r="D442" s="489"/>
      <c r="E442" s="489"/>
    </row>
    <row r="443" spans="1:5" ht="17.25" thickBot="1">
      <c r="A443" s="152"/>
      <c r="B443" s="489"/>
      <c r="C443" s="489"/>
      <c r="D443" s="489"/>
      <c r="E443" s="489"/>
    </row>
    <row r="444" spans="1:5" ht="17.25" thickBot="1">
      <c r="A444" s="152"/>
      <c r="B444" s="489"/>
      <c r="C444" s="489"/>
      <c r="D444" s="489"/>
      <c r="E444" s="489"/>
    </row>
    <row r="445" spans="1:5">
      <c r="A445" s="487"/>
    </row>
    <row r="446" spans="1:5">
      <c r="A446" s="487"/>
    </row>
    <row r="447" spans="1:5" ht="18.75">
      <c r="A447" s="722" t="s">
        <v>3109</v>
      </c>
    </row>
    <row r="448" spans="1:5">
      <c r="A448" s="487" t="s">
        <v>297</v>
      </c>
    </row>
    <row r="449" spans="1:6" ht="17.25" thickBot="1">
      <c r="A449" s="139"/>
    </row>
    <row r="450" spans="1:6" ht="17.25" thickBot="1">
      <c r="A450" s="149" t="s">
        <v>13</v>
      </c>
      <c r="B450" s="546" t="s">
        <v>318</v>
      </c>
      <c r="C450" s="33" t="s">
        <v>14</v>
      </c>
      <c r="D450" s="32"/>
    </row>
    <row r="452" spans="1:6">
      <c r="A452" s="139" t="s">
        <v>160</v>
      </c>
    </row>
    <row r="453" spans="1:6" ht="17.25" thickBot="1"/>
    <row r="454" spans="1:6" ht="16.5" customHeight="1">
      <c r="A454" s="993" t="s">
        <v>16</v>
      </c>
      <c r="B454" s="994"/>
      <c r="C454" s="995"/>
      <c r="D454" s="999" t="s">
        <v>17</v>
      </c>
      <c r="E454" s="993" t="s">
        <v>18</v>
      </c>
      <c r="F454" s="995"/>
    </row>
    <row r="455" spans="1:6" ht="17.25" thickBot="1">
      <c r="A455" s="996"/>
      <c r="B455" s="997"/>
      <c r="C455" s="998"/>
      <c r="D455" s="1000"/>
      <c r="E455" s="996" t="s">
        <v>260</v>
      </c>
      <c r="F455" s="998"/>
    </row>
    <row r="456" spans="1:6">
      <c r="A456" s="1005">
        <v>6</v>
      </c>
      <c r="B456" s="1003">
        <v>57</v>
      </c>
      <c r="C456" s="1003"/>
      <c r="D456" s="1003" t="s">
        <v>298</v>
      </c>
      <c r="E456" s="21" t="s">
        <v>299</v>
      </c>
      <c r="F456" s="1128"/>
    </row>
    <row r="457" spans="1:6" ht="17.25" thickBot="1">
      <c r="A457" s="1006"/>
      <c r="B457" s="1004"/>
      <c r="C457" s="1004"/>
      <c r="D457" s="1004"/>
      <c r="E457" s="23" t="s">
        <v>300</v>
      </c>
      <c r="F457" s="1129"/>
    </row>
    <row r="458" spans="1:6" ht="32.25" customHeight="1">
      <c r="A458" s="1005">
        <v>6</v>
      </c>
      <c r="B458" s="1003">
        <v>57</v>
      </c>
      <c r="C458" s="1003">
        <v>1</v>
      </c>
      <c r="D458" s="1233" t="s">
        <v>301</v>
      </c>
      <c r="E458" s="21" t="s">
        <v>299</v>
      </c>
      <c r="F458" s="1128"/>
    </row>
    <row r="459" spans="1:6">
      <c r="A459" s="1011"/>
      <c r="B459" s="1232"/>
      <c r="C459" s="1232"/>
      <c r="D459" s="1234"/>
      <c r="E459" s="21" t="s">
        <v>302</v>
      </c>
      <c r="F459" s="1236"/>
    </row>
    <row r="460" spans="1:6" ht="17.25" thickBot="1">
      <c r="A460" s="1006"/>
      <c r="B460" s="1004"/>
      <c r="C460" s="1004"/>
      <c r="D460" s="1235"/>
      <c r="E460" s="23" t="s">
        <v>30</v>
      </c>
      <c r="F460" s="1129"/>
    </row>
    <row r="461" spans="1:6">
      <c r="A461" s="1005">
        <v>6</v>
      </c>
      <c r="B461" s="1003">
        <v>57</v>
      </c>
      <c r="C461" s="1003">
        <v>2</v>
      </c>
      <c r="D461" s="1233" t="s">
        <v>303</v>
      </c>
      <c r="E461" s="21" t="s">
        <v>299</v>
      </c>
      <c r="F461" s="1128"/>
    </row>
    <row r="462" spans="1:6" ht="17.25" thickBot="1">
      <c r="A462" s="1006"/>
      <c r="B462" s="1004"/>
      <c r="C462" s="1004"/>
      <c r="D462" s="1235"/>
      <c r="E462" s="23" t="s">
        <v>304</v>
      </c>
      <c r="F462" s="1129"/>
    </row>
    <row r="463" spans="1:6">
      <c r="A463" s="1005">
        <v>6</v>
      </c>
      <c r="B463" s="1003">
        <v>57</v>
      </c>
      <c r="C463" s="1003">
        <v>3</v>
      </c>
      <c r="D463" s="1003" t="s">
        <v>305</v>
      </c>
      <c r="E463" s="21" t="s">
        <v>299</v>
      </c>
      <c r="F463" s="1128"/>
    </row>
    <row r="464" spans="1:6" ht="17.25" thickBot="1">
      <c r="A464" s="1006"/>
      <c r="B464" s="1004"/>
      <c r="C464" s="1004"/>
      <c r="D464" s="1004"/>
      <c r="E464" s="23" t="s">
        <v>306</v>
      </c>
      <c r="F464" s="1129"/>
    </row>
    <row r="466" spans="1:4">
      <c r="A466" s="487"/>
    </row>
    <row r="468" spans="1:4">
      <c r="A468" s="487" t="s">
        <v>307</v>
      </c>
    </row>
    <row r="470" spans="1:4">
      <c r="A470" s="487" t="s">
        <v>3002</v>
      </c>
    </row>
    <row r="472" spans="1:4">
      <c r="A472" s="487" t="s">
        <v>3003</v>
      </c>
    </row>
    <row r="474" spans="1:4">
      <c r="A474" s="685" t="s">
        <v>3004</v>
      </c>
    </row>
    <row r="475" spans="1:4" ht="17.25" thickBot="1"/>
    <row r="476" spans="1:4" ht="17.25" thickBot="1">
      <c r="A476" s="161" t="s">
        <v>308</v>
      </c>
      <c r="B476" s="493" t="s">
        <v>309</v>
      </c>
      <c r="C476" s="493" t="s">
        <v>310</v>
      </c>
      <c r="D476" s="493" t="s">
        <v>311</v>
      </c>
    </row>
    <row r="477" spans="1:4" ht="17.25" thickBot="1">
      <c r="A477" s="702"/>
      <c r="B477" s="703"/>
      <c r="C477" s="703"/>
      <c r="D477" s="703"/>
    </row>
    <row r="478" spans="1:4" ht="17.25" thickBot="1">
      <c r="A478" s="143"/>
      <c r="B478" s="19"/>
      <c r="C478" s="19"/>
      <c r="D478" s="19"/>
    </row>
    <row r="479" spans="1:4" ht="17.25" thickBot="1"/>
    <row r="480" spans="1:4" ht="17.25" thickBot="1">
      <c r="A480" s="161" t="s">
        <v>312</v>
      </c>
      <c r="B480" s="493" t="s">
        <v>309</v>
      </c>
      <c r="C480" s="493" t="s">
        <v>310</v>
      </c>
      <c r="D480" s="493" t="s">
        <v>311</v>
      </c>
    </row>
    <row r="481" spans="1:5" ht="17.25" thickBot="1">
      <c r="A481" s="143"/>
      <c r="B481" s="19"/>
      <c r="C481" s="19"/>
      <c r="D481" s="19"/>
    </row>
    <row r="482" spans="1:5" ht="17.25" thickBot="1">
      <c r="A482" s="155"/>
    </row>
    <row r="483" spans="1:5" ht="17.25" thickBot="1">
      <c r="A483" s="161" t="s">
        <v>313</v>
      </c>
      <c r="B483" s="493" t="s">
        <v>309</v>
      </c>
      <c r="C483" s="493" t="s">
        <v>310</v>
      </c>
      <c r="D483" s="493" t="s">
        <v>311</v>
      </c>
    </row>
    <row r="484" spans="1:5" ht="17.25" thickBot="1">
      <c r="A484" s="162"/>
      <c r="B484" s="40"/>
      <c r="C484" s="40"/>
      <c r="D484" s="40"/>
    </row>
    <row r="485" spans="1:5" ht="17.25" thickBot="1">
      <c r="A485" s="162"/>
      <c r="B485" s="40"/>
      <c r="C485" s="40"/>
      <c r="D485" s="40"/>
    </row>
    <row r="486" spans="1:5">
      <c r="A486" s="139"/>
    </row>
    <row r="487" spans="1:5" ht="16.5" customHeight="1">
      <c r="A487" s="1229" t="s">
        <v>3069</v>
      </c>
      <c r="B487" s="1230"/>
      <c r="C487" s="1231"/>
      <c r="D487" s="1231"/>
      <c r="E487" s="1231"/>
    </row>
    <row r="488" spans="1:5" ht="17.25" thickBot="1">
      <c r="A488" s="1199"/>
      <c r="B488" s="1199"/>
      <c r="C488" s="1199"/>
      <c r="D488" s="1199"/>
      <c r="E488" s="1099"/>
    </row>
    <row r="489" spans="1:5" ht="17.25" thickBot="1">
      <c r="A489" s="152"/>
      <c r="B489" s="489"/>
      <c r="C489" s="489"/>
      <c r="D489" s="489"/>
      <c r="E489" s="489"/>
    </row>
    <row r="490" spans="1:5" ht="17.25" thickBot="1">
      <c r="A490" s="152"/>
      <c r="B490" s="489"/>
      <c r="C490" s="489"/>
      <c r="D490" s="489"/>
      <c r="E490" s="489"/>
    </row>
    <row r="491" spans="1:5">
      <c r="A491" s="139"/>
    </row>
    <row r="492" spans="1:5" ht="18.75">
      <c r="A492" s="140" t="s">
        <v>314</v>
      </c>
    </row>
    <row r="493" spans="1:5">
      <c r="A493" s="487" t="s">
        <v>315</v>
      </c>
    </row>
    <row r="494" spans="1:5" ht="17.25" thickBot="1">
      <c r="A494" s="139"/>
    </row>
    <row r="495" spans="1:5" ht="17.25" thickBot="1">
      <c r="A495" s="149" t="s">
        <v>13</v>
      </c>
      <c r="B495" s="32"/>
      <c r="C495" s="33" t="s">
        <v>14</v>
      </c>
      <c r="D495" s="546" t="s">
        <v>318</v>
      </c>
    </row>
    <row r="497" spans="1:3" ht="18.75">
      <c r="A497" s="140" t="s">
        <v>3005</v>
      </c>
    </row>
    <row r="498" spans="1:3" ht="17.25" thickBot="1"/>
    <row r="499" spans="1:3">
      <c r="A499" s="1221" t="s">
        <v>316</v>
      </c>
      <c r="B499" s="1222"/>
      <c r="C499" s="1223"/>
    </row>
    <row r="500" spans="1:3">
      <c r="A500" s="163"/>
      <c r="B500" s="570"/>
      <c r="C500" s="42"/>
    </row>
    <row r="501" spans="1:3" ht="17.25" thickBot="1">
      <c r="A501" s="163" t="s">
        <v>317</v>
      </c>
      <c r="B501" s="570"/>
      <c r="C501" s="42"/>
    </row>
    <row r="502" spans="1:3" ht="17.25" thickBot="1">
      <c r="A502" s="163"/>
      <c r="B502" s="30" t="s">
        <v>318</v>
      </c>
      <c r="C502" s="493" t="s">
        <v>153</v>
      </c>
    </row>
    <row r="503" spans="1:3" ht="17.25" thickBot="1">
      <c r="A503" s="164" t="s">
        <v>319</v>
      </c>
      <c r="B503" s="19"/>
      <c r="C503" s="19"/>
    </row>
    <row r="504" spans="1:3" ht="17.25" thickBot="1">
      <c r="A504" s="143" t="s">
        <v>320</v>
      </c>
      <c r="B504" s="19"/>
      <c r="C504" s="19"/>
    </row>
    <row r="505" spans="1:3" ht="17.25" thickBot="1">
      <c r="A505" s="143" t="s">
        <v>321</v>
      </c>
      <c r="B505" s="19"/>
      <c r="C505" s="19"/>
    </row>
    <row r="506" spans="1:3">
      <c r="A506" s="163"/>
      <c r="B506" s="570"/>
      <c r="C506" s="42"/>
    </row>
    <row r="507" spans="1:3" ht="17.25" thickBot="1">
      <c r="A507" s="165" t="s">
        <v>322</v>
      </c>
      <c r="B507" s="570"/>
      <c r="C507" s="42"/>
    </row>
    <row r="508" spans="1:3" ht="17.25" thickBot="1">
      <c r="A508" s="164" t="s">
        <v>323</v>
      </c>
      <c r="B508" s="480"/>
      <c r="C508" s="42"/>
    </row>
    <row r="509" spans="1:3" ht="17.25" thickBot="1">
      <c r="A509" s="143" t="s">
        <v>324</v>
      </c>
      <c r="B509" s="19"/>
      <c r="C509" s="42"/>
    </row>
    <row r="510" spans="1:3" ht="17.25" thickBot="1">
      <c r="A510" s="143" t="s">
        <v>325</v>
      </c>
      <c r="B510" s="19"/>
      <c r="C510" s="42"/>
    </row>
    <row r="511" spans="1:3" ht="17.25" thickBot="1">
      <c r="A511" s="163"/>
      <c r="B511" s="570"/>
      <c r="C511" s="42"/>
    </row>
    <row r="512" spans="1:3" ht="17.25" thickBot="1">
      <c r="A512" s="939" t="s">
        <v>326</v>
      </c>
      <c r="B512" s="1060"/>
      <c r="C512" s="940"/>
    </row>
    <row r="513" spans="1:3" ht="17.25" thickBot="1">
      <c r="A513" s="166" t="s">
        <v>327</v>
      </c>
      <c r="B513" s="489"/>
      <c r="C513" s="19"/>
    </row>
    <row r="514" spans="1:3" ht="17.25" thickBot="1">
      <c r="A514" s="166"/>
      <c r="B514" s="489"/>
      <c r="C514" s="19"/>
    </row>
    <row r="515" spans="1:3" ht="17.25" thickBot="1">
      <c r="A515" s="166"/>
      <c r="B515" s="489"/>
      <c r="C515" s="19"/>
    </row>
    <row r="516" spans="1:3" ht="17.25" thickBot="1">
      <c r="A516" s="166"/>
      <c r="B516" s="489"/>
      <c r="C516" s="19"/>
    </row>
    <row r="517" spans="1:3" ht="17.25" thickBot="1">
      <c r="A517" s="166" t="s">
        <v>328</v>
      </c>
      <c r="B517" s="489"/>
      <c r="C517" s="19"/>
    </row>
    <row r="518" spans="1:3" ht="17.25" thickBot="1">
      <c r="A518" s="166"/>
      <c r="B518" s="489"/>
      <c r="C518" s="19"/>
    </row>
    <row r="519" spans="1:3" ht="17.25" thickBot="1">
      <c r="A519" s="166"/>
      <c r="B519" s="489"/>
      <c r="C519" s="19"/>
    </row>
    <row r="520" spans="1:3" ht="17.25" thickBot="1">
      <c r="A520" s="166"/>
      <c r="B520" s="489"/>
      <c r="C520" s="19"/>
    </row>
    <row r="521" spans="1:3" ht="17.25" thickBot="1">
      <c r="A521" s="166" t="s">
        <v>329</v>
      </c>
      <c r="B521" s="489"/>
      <c r="C521" s="19"/>
    </row>
    <row r="522" spans="1:3" ht="17.25" thickBot="1">
      <c r="A522" s="166"/>
      <c r="B522" s="489"/>
      <c r="C522" s="19"/>
    </row>
    <row r="523" spans="1:3" ht="17.25" thickBot="1">
      <c r="A523" s="166"/>
      <c r="B523" s="489"/>
      <c r="C523" s="19"/>
    </row>
    <row r="524" spans="1:3" ht="17.25" thickBot="1">
      <c r="A524" s="166"/>
      <c r="B524" s="489"/>
      <c r="C524" s="19"/>
    </row>
    <row r="525" spans="1:3" ht="17.25" thickBot="1">
      <c r="A525" s="1137" t="s">
        <v>330</v>
      </c>
      <c r="B525" s="951"/>
      <c r="C525" s="19"/>
    </row>
    <row r="526" spans="1:3" ht="17.25" thickBot="1">
      <c r="A526" s="166"/>
      <c r="B526" s="489"/>
      <c r="C526" s="19"/>
    </row>
    <row r="527" spans="1:3" ht="17.25" thickBot="1">
      <c r="A527" s="166"/>
      <c r="B527" s="489"/>
      <c r="C527" s="19"/>
    </row>
    <row r="528" spans="1:3">
      <c r="A528" s="487"/>
    </row>
    <row r="529" spans="1:5">
      <c r="A529" s="952" t="s">
        <v>265</v>
      </c>
      <c r="B529" s="952"/>
      <c r="C529" s="952"/>
      <c r="D529" s="952"/>
      <c r="E529" s="952"/>
    </row>
    <row r="530" spans="1:5" ht="17.25" thickBot="1">
      <c r="A530" s="956"/>
      <c r="B530" s="956"/>
      <c r="C530" s="956"/>
      <c r="D530" s="956"/>
      <c r="E530" s="956"/>
    </row>
    <row r="531" spans="1:5" ht="17.25" thickBot="1">
      <c r="A531" s="152"/>
      <c r="B531" s="489"/>
      <c r="C531" s="489"/>
      <c r="D531" s="489"/>
      <c r="E531" s="489"/>
    </row>
    <row r="532" spans="1:5" ht="17.25" thickBot="1">
      <c r="A532" s="152"/>
      <c r="B532" s="489"/>
      <c r="C532" s="489"/>
      <c r="D532" s="489"/>
      <c r="E532" s="489"/>
    </row>
    <row r="533" spans="1:5">
      <c r="A533" s="391"/>
      <c r="B533" s="526"/>
      <c r="C533" s="526"/>
      <c r="D533" s="526"/>
      <c r="E533" s="526"/>
    </row>
    <row r="534" spans="1:5" ht="18.75">
      <c r="A534" s="140" t="s">
        <v>331</v>
      </c>
      <c r="B534" s="611"/>
    </row>
    <row r="535" spans="1:5">
      <c r="A535" s="487" t="s">
        <v>332</v>
      </c>
      <c r="B535" s="611"/>
    </row>
    <row r="536" spans="1:5" ht="17.25" thickBot="1">
      <c r="A536" s="139"/>
    </row>
    <row r="537" spans="1:5" ht="17.25" thickBot="1">
      <c r="A537" s="149" t="s">
        <v>13</v>
      </c>
      <c r="B537" s="32"/>
      <c r="C537" s="33" t="s">
        <v>14</v>
      </c>
      <c r="D537" s="546" t="s">
        <v>318</v>
      </c>
    </row>
    <row r="539" spans="1:5">
      <c r="A539" s="139" t="s">
        <v>160</v>
      </c>
    </row>
    <row r="541" spans="1:5" ht="17.25" thickBot="1">
      <c r="A541" s="612"/>
      <c r="B541" s="570"/>
      <c r="C541" s="570"/>
      <c r="D541" s="570"/>
      <c r="E541" s="570"/>
    </row>
    <row r="542" spans="1:5" ht="17.25" thickBot="1">
      <c r="A542" s="939" t="s">
        <v>333</v>
      </c>
      <c r="B542" s="1060"/>
      <c r="C542" s="1060"/>
      <c r="D542" s="1060"/>
      <c r="E542" s="940"/>
    </row>
    <row r="543" spans="1:5" ht="17.25" thickBot="1">
      <c r="A543" s="143"/>
      <c r="B543" s="19"/>
      <c r="C543" s="19"/>
      <c r="D543" s="19"/>
      <c r="E543" s="19"/>
    </row>
    <row r="544" spans="1:5" ht="17.25" thickBot="1">
      <c r="A544" s="143"/>
      <c r="B544" s="19"/>
      <c r="C544" s="19"/>
      <c r="D544" s="19"/>
      <c r="E544" s="19"/>
    </row>
    <row r="545" spans="1:5" ht="17.25" thickBot="1">
      <c r="A545" s="612"/>
      <c r="B545" s="570"/>
      <c r="C545" s="570"/>
      <c r="D545" s="570"/>
      <c r="E545" s="570"/>
    </row>
    <row r="546" spans="1:5" ht="17.25" thickBot="1">
      <c r="A546" s="939" t="s">
        <v>334</v>
      </c>
      <c r="B546" s="1060"/>
      <c r="C546" s="1060"/>
      <c r="D546" s="1060"/>
      <c r="E546" s="940"/>
    </row>
    <row r="547" spans="1:5" ht="17.25" thickBot="1">
      <c r="A547" s="143"/>
      <c r="B547" s="19"/>
      <c r="C547" s="19"/>
      <c r="D547" s="19"/>
      <c r="E547" s="19"/>
    </row>
    <row r="548" spans="1:5" ht="17.25" thickBot="1">
      <c r="A548" s="143"/>
      <c r="B548" s="19"/>
      <c r="C548" s="19"/>
      <c r="D548" s="19"/>
      <c r="E548" s="19"/>
    </row>
    <row r="549" spans="1:5" ht="17.25" thickBot="1">
      <c r="A549" s="143"/>
      <c r="B549" s="19"/>
      <c r="C549" s="19"/>
      <c r="D549" s="19"/>
      <c r="E549" s="19"/>
    </row>
    <row r="550" spans="1:5" ht="17.25" thickBot="1">
      <c r="A550" s="612"/>
      <c r="B550" s="570"/>
      <c r="C550" s="570"/>
      <c r="D550" s="570"/>
      <c r="E550" s="570"/>
    </row>
    <row r="551" spans="1:5">
      <c r="A551" s="1221" t="s">
        <v>335</v>
      </c>
      <c r="B551" s="1222"/>
      <c r="C551" s="1222"/>
      <c r="D551" s="1222"/>
      <c r="E551" s="1223"/>
    </row>
    <row r="552" spans="1:5" ht="17.25" thickBot="1">
      <c r="A552" s="1224" t="s">
        <v>336</v>
      </c>
      <c r="B552" s="1225"/>
      <c r="C552" s="1225"/>
      <c r="D552" s="1225"/>
      <c r="E552" s="1226"/>
    </row>
    <row r="553" spans="1:5" ht="17.25" thickBot="1">
      <c r="A553" s="166"/>
      <c r="B553" s="489"/>
      <c r="C553" s="489"/>
      <c r="D553" s="489"/>
      <c r="E553" s="19"/>
    </row>
    <row r="554" spans="1:5" ht="17.25" thickBot="1">
      <c r="A554" s="166"/>
      <c r="B554" s="489"/>
      <c r="C554" s="489"/>
      <c r="D554" s="489"/>
      <c r="E554" s="19"/>
    </row>
    <row r="555" spans="1:5" ht="17.25" thickBot="1">
      <c r="A555" s="166"/>
      <c r="B555" s="489"/>
      <c r="C555" s="489"/>
      <c r="D555" s="489"/>
      <c r="E555" s="19"/>
    </row>
    <row r="556" spans="1:5" ht="17.25" thickBot="1">
      <c r="A556" s="612"/>
      <c r="B556" s="570"/>
      <c r="C556" s="570"/>
      <c r="D556" s="570"/>
      <c r="E556" s="570"/>
    </row>
    <row r="557" spans="1:5" ht="17.25" thickBot="1">
      <c r="A557" s="939" t="s">
        <v>337</v>
      </c>
      <c r="B557" s="1060"/>
      <c r="C557" s="1060"/>
      <c r="D557" s="1060"/>
      <c r="E557" s="940"/>
    </row>
    <row r="558" spans="1:5" ht="17.25" thickBot="1">
      <c r="A558" s="166"/>
      <c r="B558" s="489"/>
      <c r="C558" s="489"/>
      <c r="D558" s="489"/>
      <c r="E558" s="19"/>
    </row>
    <row r="559" spans="1:5" ht="17.25" thickBot="1">
      <c r="A559" s="166"/>
      <c r="B559" s="489"/>
      <c r="C559" s="489"/>
      <c r="D559" s="489"/>
      <c r="E559" s="19"/>
    </row>
    <row r="560" spans="1:5" ht="17.25" thickBot="1">
      <c r="A560" s="166"/>
      <c r="B560" s="489"/>
      <c r="C560" s="489"/>
      <c r="D560" s="489"/>
      <c r="E560" s="19"/>
    </row>
    <row r="561" spans="1:5" ht="17.25" thickBot="1">
      <c r="A561" s="612"/>
      <c r="B561" s="570"/>
      <c r="C561" s="570"/>
      <c r="D561" s="570"/>
      <c r="E561" s="570"/>
    </row>
    <row r="562" spans="1:5" ht="17.25" thickBot="1">
      <c r="A562" s="939" t="s">
        <v>338</v>
      </c>
      <c r="B562" s="1060"/>
      <c r="C562" s="1060"/>
      <c r="D562" s="1060"/>
      <c r="E562" s="1023"/>
    </row>
    <row r="563" spans="1:5" ht="17.25" thickBot="1">
      <c r="A563" s="166"/>
      <c r="B563" s="489"/>
      <c r="C563" s="489"/>
      <c r="D563" s="489"/>
      <c r="E563" s="19"/>
    </row>
    <row r="564" spans="1:5" ht="17.25" thickBot="1">
      <c r="A564" s="166"/>
      <c r="B564" s="489"/>
      <c r="C564" s="489"/>
      <c r="D564" s="489"/>
      <c r="E564" s="19"/>
    </row>
    <row r="565" spans="1:5" ht="17.25" thickBot="1">
      <c r="A565" s="166"/>
      <c r="B565" s="489"/>
      <c r="C565" s="489"/>
      <c r="D565" s="489"/>
      <c r="E565" s="19"/>
    </row>
    <row r="566" spans="1:5" ht="17.25" thickBot="1">
      <c r="A566" s="612"/>
      <c r="B566" s="570"/>
      <c r="C566" s="570"/>
      <c r="D566" s="570"/>
      <c r="E566" s="570"/>
    </row>
    <row r="567" spans="1:5">
      <c r="A567" s="1221" t="s">
        <v>339</v>
      </c>
      <c r="B567" s="1222"/>
      <c r="C567" s="1222"/>
      <c r="D567" s="1222"/>
      <c r="E567" s="1223"/>
    </row>
    <row r="568" spans="1:5" ht="17.25" thickBot="1">
      <c r="A568" s="1224" t="s">
        <v>340</v>
      </c>
      <c r="B568" s="1225"/>
      <c r="C568" s="1225"/>
      <c r="D568" s="1225"/>
      <c r="E568" s="1226"/>
    </row>
    <row r="569" spans="1:5" ht="17.25" thickBot="1">
      <c r="A569" s="166"/>
      <c r="B569" s="489"/>
      <c r="C569" s="489"/>
      <c r="D569" s="489"/>
      <c r="E569" s="19"/>
    </row>
    <row r="570" spans="1:5" ht="17.25" thickBot="1">
      <c r="A570" s="166"/>
      <c r="B570" s="489"/>
      <c r="C570" s="489"/>
      <c r="D570" s="489"/>
      <c r="E570" s="19"/>
    </row>
    <row r="571" spans="1:5" ht="17.25" thickBot="1">
      <c r="A571" s="166"/>
      <c r="B571" s="489"/>
      <c r="C571" s="489"/>
      <c r="D571" s="489"/>
      <c r="E571" s="19"/>
    </row>
    <row r="572" spans="1:5" ht="17.25" thickBot="1">
      <c r="A572" s="939" t="s">
        <v>341</v>
      </c>
      <c r="B572" s="1060"/>
      <c r="C572" s="1060"/>
      <c r="D572" s="1060"/>
      <c r="E572" s="940"/>
    </row>
    <row r="573" spans="1:5" ht="17.25" thickBot="1">
      <c r="A573" s="166"/>
      <c r="B573" s="489"/>
      <c r="C573" s="489"/>
      <c r="D573" s="489"/>
      <c r="E573" s="19"/>
    </row>
    <row r="574" spans="1:5" ht="17.25" thickBot="1">
      <c r="A574" s="166"/>
      <c r="B574" s="489"/>
      <c r="C574" s="489"/>
      <c r="D574" s="489"/>
      <c r="E574" s="19"/>
    </row>
    <row r="575" spans="1:5" ht="17.25" thickBot="1">
      <c r="A575" s="166"/>
      <c r="B575" s="489"/>
      <c r="C575" s="489"/>
      <c r="D575" s="489"/>
      <c r="E575" s="19"/>
    </row>
    <row r="576" spans="1:5" ht="17.25" thickBot="1">
      <c r="A576" s="612"/>
      <c r="B576" s="570"/>
      <c r="C576" s="570"/>
      <c r="D576" s="570"/>
      <c r="E576" s="570"/>
    </row>
    <row r="577" spans="1:5">
      <c r="A577" s="1221" t="s">
        <v>342</v>
      </c>
      <c r="B577" s="1222"/>
      <c r="C577" s="1222"/>
      <c r="D577" s="1222"/>
      <c r="E577" s="1223"/>
    </row>
    <row r="578" spans="1:5" ht="17.25" thickBot="1">
      <c r="A578" s="1224" t="s">
        <v>343</v>
      </c>
      <c r="B578" s="1225"/>
      <c r="C578" s="1225"/>
      <c r="D578" s="1225"/>
      <c r="E578" s="1226"/>
    </row>
    <row r="579" spans="1:5" ht="17.25" thickBot="1">
      <c r="A579" s="166"/>
      <c r="B579" s="489"/>
      <c r="C579" s="489"/>
      <c r="D579" s="489"/>
      <c r="E579" s="19"/>
    </row>
    <row r="580" spans="1:5" ht="17.25" thickBot="1">
      <c r="A580" s="166"/>
      <c r="B580" s="489"/>
      <c r="C580" s="489"/>
      <c r="D580" s="489"/>
      <c r="E580" s="19"/>
    </row>
    <row r="581" spans="1:5" ht="17.25" thickBot="1">
      <c r="A581" s="166"/>
      <c r="B581" s="489"/>
      <c r="C581" s="489"/>
      <c r="D581" s="489"/>
      <c r="E581" s="19"/>
    </row>
    <row r="582" spans="1:5" ht="17.25" thickBot="1">
      <c r="A582" s="612"/>
      <c r="B582" s="570"/>
      <c r="C582" s="570"/>
      <c r="D582" s="570"/>
      <c r="E582" s="570"/>
    </row>
    <row r="583" spans="1:5" ht="17.25" thickBot="1">
      <c r="A583" s="939" t="s">
        <v>344</v>
      </c>
      <c r="B583" s="1060"/>
      <c r="C583" s="1060"/>
      <c r="D583" s="1060"/>
      <c r="E583" s="1023"/>
    </row>
    <row r="584" spans="1:5" ht="17.25" thickBot="1">
      <c r="A584" s="166"/>
      <c r="B584" s="489"/>
      <c r="C584" s="489"/>
      <c r="D584" s="489"/>
      <c r="E584" s="19"/>
    </row>
    <row r="585" spans="1:5" ht="17.25" thickBot="1">
      <c r="A585" s="166"/>
      <c r="B585" s="489"/>
      <c r="C585" s="489"/>
      <c r="D585" s="489"/>
      <c r="E585" s="19"/>
    </row>
    <row r="586" spans="1:5" ht="17.25" thickBot="1">
      <c r="A586" s="166"/>
      <c r="B586" s="489"/>
      <c r="C586" s="489"/>
      <c r="D586" s="489"/>
      <c r="E586" s="19"/>
    </row>
    <row r="587" spans="1:5">
      <c r="A587" s="139"/>
    </row>
    <row r="588" spans="1:5">
      <c r="A588" s="952" t="s">
        <v>265</v>
      </c>
      <c r="B588" s="952"/>
      <c r="C588" s="952"/>
      <c r="D588" s="952"/>
      <c r="E588" s="952"/>
    </row>
    <row r="589" spans="1:5" ht="17.25" thickBot="1">
      <c r="A589" s="956"/>
      <c r="B589" s="956"/>
      <c r="C589" s="956"/>
      <c r="D589" s="956"/>
      <c r="E589" s="956"/>
    </row>
    <row r="590" spans="1:5" ht="17.25" thickBot="1">
      <c r="A590" s="152"/>
      <c r="B590" s="489"/>
      <c r="C590" s="489"/>
      <c r="D590" s="489"/>
      <c r="E590" s="489"/>
    </row>
    <row r="591" spans="1:5" ht="17.25" thickBot="1">
      <c r="A591" s="152"/>
      <c r="B591" s="489"/>
      <c r="C591" s="489"/>
      <c r="D591" s="489"/>
      <c r="E591" s="489"/>
    </row>
    <row r="592" spans="1:5">
      <c r="A592" s="139"/>
    </row>
    <row r="593" spans="1:10" ht="18.75">
      <c r="A593" s="140" t="s">
        <v>2207</v>
      </c>
    </row>
    <row r="594" spans="1:10">
      <c r="A594" s="487"/>
    </row>
    <row r="595" spans="1:10">
      <c r="A595" s="151" t="s">
        <v>57</v>
      </c>
    </row>
    <row r="596" spans="1:10" ht="17.25" thickBot="1"/>
    <row r="597" spans="1:10" ht="17.25" thickBot="1">
      <c r="A597" s="142" t="s">
        <v>13</v>
      </c>
      <c r="B597" s="483"/>
      <c r="C597" s="493" t="s">
        <v>14</v>
      </c>
      <c r="D597" s="555" t="s">
        <v>318</v>
      </c>
    </row>
    <row r="598" spans="1:10">
      <c r="A598" s="151" t="s">
        <v>161</v>
      </c>
    </row>
    <row r="599" spans="1:10" ht="17.25" thickBot="1"/>
    <row r="600" spans="1:10" ht="32.25" customHeight="1" thickBot="1">
      <c r="A600" s="168" t="s">
        <v>345</v>
      </c>
      <c r="B600" s="44" t="s">
        <v>347</v>
      </c>
      <c r="C600" s="44" t="s">
        <v>347</v>
      </c>
      <c r="D600" s="1217" t="s">
        <v>350</v>
      </c>
      <c r="E600" s="1201" t="s">
        <v>351</v>
      </c>
      <c r="F600" s="1201" t="s">
        <v>352</v>
      </c>
      <c r="G600" s="1201" t="s">
        <v>353</v>
      </c>
      <c r="H600" s="1217" t="s">
        <v>354</v>
      </c>
      <c r="I600" s="939" t="s">
        <v>355</v>
      </c>
      <c r="J600" s="940"/>
    </row>
    <row r="601" spans="1:10" ht="17.25" thickBot="1">
      <c r="A601" s="169" t="s">
        <v>346</v>
      </c>
      <c r="B601" s="492" t="s">
        <v>348</v>
      </c>
      <c r="C601" s="492" t="s">
        <v>349</v>
      </c>
      <c r="D601" s="1218"/>
      <c r="E601" s="1202"/>
      <c r="F601" s="1202"/>
      <c r="G601" s="1202"/>
      <c r="H601" s="1218"/>
      <c r="I601" s="492" t="s">
        <v>13</v>
      </c>
      <c r="J601" s="492" t="s">
        <v>14</v>
      </c>
    </row>
    <row r="602" spans="1:10" ht="17.25" thickBot="1">
      <c r="A602" s="143"/>
      <c r="B602" s="19"/>
      <c r="C602" s="19"/>
      <c r="D602" s="19"/>
      <c r="E602" s="19"/>
      <c r="F602" s="19"/>
      <c r="G602" s="19"/>
      <c r="H602" s="19"/>
      <c r="I602" s="19"/>
      <c r="J602" s="19"/>
    </row>
    <row r="603" spans="1:10" ht="17.25" thickBot="1">
      <c r="A603" s="143"/>
      <c r="B603" s="19"/>
      <c r="C603" s="19"/>
      <c r="D603" s="19"/>
      <c r="E603" s="19"/>
      <c r="F603" s="19"/>
      <c r="G603" s="19"/>
      <c r="H603" s="19"/>
      <c r="I603" s="19"/>
      <c r="J603" s="19"/>
    </row>
    <row r="604" spans="1:10" ht="15" customHeight="1">
      <c r="B604" s="611"/>
      <c r="C604" s="403"/>
      <c r="D604" s="403"/>
      <c r="E604" s="403"/>
    </row>
    <row r="605" spans="1:10" ht="15.75" customHeight="1" thickBot="1">
      <c r="A605" s="205" t="s">
        <v>2320</v>
      </c>
      <c r="B605" s="613"/>
      <c r="C605" s="613"/>
      <c r="D605" s="613"/>
      <c r="E605" s="613"/>
    </row>
    <row r="606" spans="1:10" ht="17.25" thickBot="1">
      <c r="A606" s="152"/>
      <c r="B606" s="489"/>
      <c r="C606" s="489"/>
      <c r="D606" s="489"/>
      <c r="E606" s="489"/>
    </row>
    <row r="607" spans="1:10" ht="17.25" thickBot="1">
      <c r="A607" s="152"/>
      <c r="B607" s="489"/>
      <c r="C607" s="489"/>
      <c r="D607" s="489"/>
      <c r="E607" s="489"/>
    </row>
    <row r="608" spans="1:10">
      <c r="A608" s="487"/>
    </row>
    <row r="609" spans="1:5" ht="18.75">
      <c r="A609" s="140" t="s">
        <v>356</v>
      </c>
    </row>
    <row r="610" spans="1:5">
      <c r="A610" s="487" t="s">
        <v>357</v>
      </c>
    </row>
    <row r="611" spans="1:5" ht="17.25" thickBot="1">
      <c r="A611" s="139"/>
    </row>
    <row r="612" spans="1:5" ht="17.25" thickBot="1">
      <c r="A612" s="149" t="s">
        <v>13</v>
      </c>
      <c r="B612" s="555" t="s">
        <v>318</v>
      </c>
      <c r="C612" s="33" t="s">
        <v>14</v>
      </c>
      <c r="D612" s="32"/>
    </row>
    <row r="614" spans="1:5" ht="18.75">
      <c r="A614" s="140" t="s">
        <v>3005</v>
      </c>
    </row>
    <row r="615" spans="1:5" ht="17.25" thickBot="1"/>
    <row r="616" spans="1:5" ht="17.25" thickBot="1">
      <c r="A616" s="939" t="s">
        <v>358</v>
      </c>
      <c r="B616" s="1060"/>
      <c r="C616" s="1060"/>
      <c r="D616" s="1060"/>
      <c r="E616" s="1023"/>
    </row>
    <row r="617" spans="1:5" ht="17.25" thickBot="1">
      <c r="A617" s="1146"/>
      <c r="B617" s="1200"/>
      <c r="C617" s="1200"/>
      <c r="D617" s="1200"/>
      <c r="E617" s="1147"/>
    </row>
    <row r="618" spans="1:5" ht="17.25" thickBot="1">
      <c r="A618" s="169" t="s">
        <v>359</v>
      </c>
      <c r="B618" s="492" t="s">
        <v>360</v>
      </c>
      <c r="C618" s="492" t="s">
        <v>361</v>
      </c>
      <c r="D618" s="492" t="s">
        <v>362</v>
      </c>
      <c r="E618" s="492" t="s">
        <v>363</v>
      </c>
    </row>
    <row r="619" spans="1:5" ht="50.25" thickBot="1">
      <c r="A619" s="172" t="s">
        <v>2311</v>
      </c>
      <c r="B619" s="390" t="s">
        <v>2306</v>
      </c>
      <c r="C619" s="392">
        <v>41526</v>
      </c>
      <c r="D619" s="392">
        <v>42953</v>
      </c>
      <c r="E619" s="19" t="s">
        <v>2313</v>
      </c>
    </row>
    <row r="620" spans="1:5" ht="50.25" thickBot="1">
      <c r="A620" s="172" t="s">
        <v>2311</v>
      </c>
      <c r="B620" s="390" t="s">
        <v>2307</v>
      </c>
      <c r="C620" s="392">
        <v>41586</v>
      </c>
      <c r="D620" s="392">
        <v>43002</v>
      </c>
      <c r="E620" s="19" t="s">
        <v>2314</v>
      </c>
    </row>
    <row r="621" spans="1:5" ht="50.25" thickBot="1">
      <c r="A621" s="172" t="s">
        <v>2312</v>
      </c>
      <c r="B621" s="390" t="s">
        <v>2308</v>
      </c>
      <c r="C621" s="392">
        <v>42425</v>
      </c>
      <c r="D621" s="392">
        <v>43848</v>
      </c>
      <c r="E621" s="19" t="s">
        <v>2315</v>
      </c>
    </row>
    <row r="622" spans="1:5" ht="50.25" thickBot="1">
      <c r="A622" s="172" t="s">
        <v>2312</v>
      </c>
      <c r="B622" s="390" t="s">
        <v>2309</v>
      </c>
      <c r="C622" s="392">
        <v>42438</v>
      </c>
      <c r="D622" s="392">
        <v>43858</v>
      </c>
      <c r="E622" s="393" t="s">
        <v>2316</v>
      </c>
    </row>
    <row r="623" spans="1:5" s="391" customFormat="1" ht="50.25" thickBot="1">
      <c r="A623" s="172" t="s">
        <v>2312</v>
      </c>
      <c r="B623" s="390" t="s">
        <v>2310</v>
      </c>
      <c r="C623" s="392">
        <v>42436</v>
      </c>
      <c r="D623" s="392">
        <v>43858</v>
      </c>
      <c r="E623" s="43" t="s">
        <v>2314</v>
      </c>
    </row>
    <row r="624" spans="1:5" ht="17.25" thickBot="1">
      <c r="A624" s="139"/>
    </row>
    <row r="625" spans="1:5" ht="17.25" thickBot="1">
      <c r="A625" s="939" t="s">
        <v>364</v>
      </c>
      <c r="B625" s="1060"/>
      <c r="C625" s="1060"/>
      <c r="D625" s="1060"/>
      <c r="E625" s="1023"/>
    </row>
    <row r="626" spans="1:5" ht="17.25" thickBot="1">
      <c r="A626" s="1146"/>
      <c r="B626" s="1200"/>
      <c r="C626" s="1200"/>
      <c r="D626" s="1200"/>
      <c r="E626" s="1147"/>
    </row>
    <row r="627" spans="1:5" ht="17.25" thickBot="1">
      <c r="A627" s="169" t="s">
        <v>359</v>
      </c>
      <c r="B627" s="492" t="s">
        <v>360</v>
      </c>
      <c r="C627" s="492" t="s">
        <v>361</v>
      </c>
      <c r="D627" s="492" t="s">
        <v>153</v>
      </c>
      <c r="E627" s="492" t="s">
        <v>363</v>
      </c>
    </row>
    <row r="628" spans="1:5" ht="17.25" thickBot="1">
      <c r="A628" s="143"/>
      <c r="B628" s="19"/>
      <c r="C628" s="19"/>
      <c r="D628" s="19"/>
      <c r="E628" s="19"/>
    </row>
    <row r="629" spans="1:5" ht="17.25" thickBot="1">
      <c r="A629" s="143"/>
      <c r="B629" s="19"/>
      <c r="C629" s="19"/>
      <c r="D629" s="19"/>
      <c r="E629" s="19"/>
    </row>
    <row r="630" spans="1:5" ht="17.25" thickBot="1">
      <c r="A630" s="143"/>
      <c r="B630" s="19"/>
      <c r="C630" s="19"/>
      <c r="D630" s="19"/>
      <c r="E630" s="19"/>
    </row>
    <row r="631" spans="1:5" ht="17.25" thickBot="1">
      <c r="A631" s="143"/>
      <c r="B631" s="19"/>
      <c r="C631" s="19"/>
      <c r="D631" s="19"/>
      <c r="E631" s="19"/>
    </row>
    <row r="632" spans="1:5">
      <c r="A632" s="139"/>
    </row>
    <row r="633" spans="1:5" ht="15" customHeight="1">
      <c r="A633" s="1227" t="s">
        <v>3243</v>
      </c>
      <c r="B633" s="1227"/>
      <c r="C633" s="1227"/>
      <c r="D633" s="1227"/>
      <c r="E633" s="1227"/>
    </row>
    <row r="634" spans="1:5" ht="18.75" customHeight="1" thickBot="1">
      <c r="A634" s="1228"/>
      <c r="B634" s="1228"/>
      <c r="C634" s="1228"/>
      <c r="D634" s="1228"/>
      <c r="E634" s="1228"/>
    </row>
    <row r="635" spans="1:5" ht="17.25" thickBot="1">
      <c r="A635" s="152" t="s">
        <v>3070</v>
      </c>
      <c r="B635" s="489"/>
      <c r="C635" s="489"/>
      <c r="D635" s="489"/>
      <c r="E635" s="489"/>
    </row>
    <row r="636" spans="1:5" ht="17.25" thickBot="1">
      <c r="A636" s="152"/>
      <c r="B636" s="489"/>
      <c r="C636" s="489"/>
      <c r="D636" s="489"/>
      <c r="E636" s="489"/>
    </row>
    <row r="637" spans="1:5">
      <c r="A637" s="139"/>
    </row>
    <row r="638" spans="1:5">
      <c r="A638" s="139"/>
    </row>
    <row r="639" spans="1:5" ht="18.75">
      <c r="A639" s="140" t="s">
        <v>365</v>
      </c>
    </row>
    <row r="640" spans="1:5">
      <c r="A640" s="487" t="s">
        <v>366</v>
      </c>
    </row>
    <row r="641" spans="1:4" ht="17.25" thickBot="1">
      <c r="A641" s="139"/>
    </row>
    <row r="642" spans="1:4" ht="17.25" thickBot="1">
      <c r="A642" s="149" t="s">
        <v>13</v>
      </c>
      <c r="B642" s="680" t="s">
        <v>318</v>
      </c>
      <c r="C642" s="33" t="s">
        <v>14</v>
      </c>
      <c r="D642" s="32"/>
    </row>
    <row r="644" spans="1:4" ht="18.75">
      <c r="A644" s="140" t="s">
        <v>3005</v>
      </c>
    </row>
    <row r="646" spans="1:4">
      <c r="B646" s="170" t="s">
        <v>367</v>
      </c>
      <c r="C646" s="570"/>
    </row>
    <row r="647" spans="1:4">
      <c r="B647" s="612"/>
      <c r="C647" s="570"/>
    </row>
    <row r="648" spans="1:4" ht="17.25" thickBot="1">
      <c r="B648" s="45" t="s">
        <v>368</v>
      </c>
      <c r="C648" s="45"/>
    </row>
    <row r="649" spans="1:4" ht="17.25" thickBot="1">
      <c r="B649" s="171" t="s">
        <v>369</v>
      </c>
      <c r="C649" s="404" t="s">
        <v>370</v>
      </c>
    </row>
    <row r="650" spans="1:4" ht="17.25" thickBot="1">
      <c r="B650" s="172" t="s">
        <v>371</v>
      </c>
      <c r="C650" s="46" t="s">
        <v>370</v>
      </c>
    </row>
    <row r="651" spans="1:4" ht="17.25" thickBot="1">
      <c r="B651" s="172"/>
      <c r="C651" s="46" t="s">
        <v>370</v>
      </c>
    </row>
    <row r="652" spans="1:4" ht="17.25" thickBot="1">
      <c r="B652" s="172" t="s">
        <v>372</v>
      </c>
      <c r="C652" s="46" t="s">
        <v>370</v>
      </c>
    </row>
    <row r="653" spans="1:4" ht="17.25" thickBot="1">
      <c r="B653" s="172" t="s">
        <v>373</v>
      </c>
      <c r="C653" s="46" t="s">
        <v>370</v>
      </c>
    </row>
    <row r="654" spans="1:4" ht="17.25" thickBot="1">
      <c r="B654" s="172" t="s">
        <v>374</v>
      </c>
      <c r="C654" s="46" t="s">
        <v>370</v>
      </c>
    </row>
    <row r="655" spans="1:4" ht="33.75" thickBot="1">
      <c r="B655" s="172" t="s">
        <v>375</v>
      </c>
      <c r="C655" s="46" t="s">
        <v>370</v>
      </c>
    </row>
    <row r="656" spans="1:4" ht="33.75" thickBot="1">
      <c r="B656" s="172" t="s">
        <v>376</v>
      </c>
      <c r="C656" s="46"/>
    </row>
    <row r="657" spans="1:7" ht="17.25" thickBot="1">
      <c r="B657" s="172" t="s">
        <v>372</v>
      </c>
      <c r="C657" s="46" t="s">
        <v>370</v>
      </c>
    </row>
    <row r="658" spans="1:7" ht="17.25" thickBot="1">
      <c r="B658" s="172" t="s">
        <v>373</v>
      </c>
      <c r="C658" s="46" t="s">
        <v>370</v>
      </c>
    </row>
    <row r="659" spans="1:7" ht="33.75" thickBot="1">
      <c r="B659" s="172" t="s">
        <v>375</v>
      </c>
      <c r="C659" s="46" t="s">
        <v>370</v>
      </c>
    </row>
    <row r="660" spans="1:7" ht="17.25" thickBot="1">
      <c r="B660" s="172" t="s">
        <v>377</v>
      </c>
      <c r="C660" s="46" t="s">
        <v>370</v>
      </c>
    </row>
    <row r="661" spans="1:7" ht="17.25" thickBot="1">
      <c r="A661" s="151"/>
    </row>
    <row r="662" spans="1:7" ht="17.25" thickBot="1">
      <c r="A662" s="173" t="s">
        <v>50</v>
      </c>
      <c r="B662" s="30">
        <v>1</v>
      </c>
      <c r="C662" s="493">
        <v>2</v>
      </c>
      <c r="D662" s="493">
        <v>3</v>
      </c>
      <c r="E662" s="493">
        <v>4</v>
      </c>
      <c r="F662" s="493">
        <v>5</v>
      </c>
      <c r="G662" s="570"/>
    </row>
    <row r="663" spans="1:7" ht="17.25" thickBot="1">
      <c r="A663" s="164" t="s">
        <v>378</v>
      </c>
      <c r="B663" s="19"/>
      <c r="C663" s="19"/>
      <c r="D663" s="19"/>
      <c r="E663" s="19"/>
      <c r="F663" s="19"/>
      <c r="G663" s="570"/>
    </row>
    <row r="664" spans="1:7" ht="17.25" thickBot="1">
      <c r="A664" s="143" t="s">
        <v>379</v>
      </c>
      <c r="B664" s="46"/>
      <c r="C664" s="19"/>
      <c r="D664" s="19"/>
      <c r="E664" s="19"/>
      <c r="F664" s="19"/>
      <c r="G664" s="570"/>
    </row>
    <row r="665" spans="1:7" ht="17.25" thickBot="1">
      <c r="A665" s="143" t="s">
        <v>380</v>
      </c>
      <c r="B665" s="19"/>
      <c r="C665" s="19"/>
      <c r="D665" s="19"/>
      <c r="E665" s="19"/>
      <c r="F665" s="19"/>
      <c r="G665" s="570"/>
    </row>
    <row r="666" spans="1:7" ht="17.25" thickBot="1">
      <c r="A666" s="143" t="s">
        <v>381</v>
      </c>
      <c r="B666" s="19"/>
      <c r="C666" s="19"/>
      <c r="D666" s="19"/>
      <c r="E666" s="19"/>
      <c r="F666" s="19"/>
      <c r="G666" s="570"/>
    </row>
    <row r="667" spans="1:7" ht="17.25" thickBot="1">
      <c r="A667" s="143" t="s">
        <v>50</v>
      </c>
      <c r="B667" s="19"/>
      <c r="C667" s="19"/>
      <c r="D667" s="19"/>
      <c r="E667" s="19"/>
      <c r="F667" s="19"/>
      <c r="G667" s="570"/>
    </row>
    <row r="668" spans="1:7" ht="17.25" thickBot="1">
      <c r="A668" s="143" t="s">
        <v>382</v>
      </c>
      <c r="B668" s="19"/>
      <c r="C668" s="19"/>
      <c r="D668" s="19"/>
      <c r="E668" s="19"/>
      <c r="F668" s="19"/>
      <c r="G668" s="570"/>
    </row>
    <row r="669" spans="1:7" ht="17.25" thickBot="1">
      <c r="A669" s="143" t="s">
        <v>383</v>
      </c>
      <c r="B669" s="19"/>
      <c r="C669" s="19"/>
      <c r="D669" s="19"/>
      <c r="E669" s="19"/>
      <c r="F669" s="19"/>
      <c r="G669" s="570"/>
    </row>
    <row r="670" spans="1:7" ht="17.25" thickBot="1">
      <c r="A670" s="143" t="s">
        <v>384</v>
      </c>
      <c r="B670" s="19"/>
      <c r="C670" s="19"/>
      <c r="D670" s="19"/>
      <c r="E670" s="19"/>
      <c r="F670" s="19"/>
      <c r="G670" s="570"/>
    </row>
    <row r="671" spans="1:7" ht="17.25" thickBot="1">
      <c r="A671" s="143" t="s">
        <v>385</v>
      </c>
      <c r="B671" s="19"/>
      <c r="C671" s="19"/>
      <c r="D671" s="19"/>
      <c r="E671" s="19"/>
      <c r="F671" s="19"/>
      <c r="G671" s="570"/>
    </row>
    <row r="672" spans="1:7">
      <c r="A672" s="170" t="s">
        <v>386</v>
      </c>
      <c r="B672" s="570"/>
      <c r="C672" s="570"/>
      <c r="D672" s="570"/>
      <c r="E672" s="570"/>
      <c r="F672" s="570"/>
      <c r="G672" s="570"/>
    </row>
    <row r="673" spans="1:7" ht="16.5" customHeight="1">
      <c r="A673" s="1197" t="s">
        <v>387</v>
      </c>
      <c r="B673" s="1197"/>
      <c r="C673" s="1197"/>
      <c r="D673" s="1197"/>
      <c r="E673" s="1197"/>
      <c r="F673" s="1197"/>
      <c r="G673" s="570"/>
    </row>
    <row r="674" spans="1:7" ht="16.5" customHeight="1">
      <c r="A674" s="1197" t="s">
        <v>388</v>
      </c>
      <c r="B674" s="1197"/>
      <c r="C674" s="1197"/>
      <c r="D674" s="1197"/>
      <c r="E674" s="1197"/>
      <c r="F674" s="1197"/>
      <c r="G674" s="570"/>
    </row>
    <row r="675" spans="1:7" ht="16.5" customHeight="1">
      <c r="A675" s="1197" t="s">
        <v>389</v>
      </c>
      <c r="B675" s="1197"/>
      <c r="C675" s="1197"/>
      <c r="D675" s="1197"/>
      <c r="E675" s="1197"/>
      <c r="F675" s="1197"/>
      <c r="G675" s="1197"/>
    </row>
    <row r="676" spans="1:7">
      <c r="A676" s="139"/>
    </row>
    <row r="677" spans="1:7">
      <c r="A677" s="139"/>
    </row>
    <row r="678" spans="1:7" ht="15" customHeight="1">
      <c r="B678" s="836"/>
      <c r="C678" s="403"/>
      <c r="D678" s="403"/>
      <c r="E678" s="1198"/>
    </row>
    <row r="679" spans="1:7" ht="15.75" customHeight="1" thickBot="1">
      <c r="A679" s="403" t="s">
        <v>3034</v>
      </c>
      <c r="B679" s="838"/>
      <c r="C679" s="838"/>
      <c r="D679" s="838"/>
      <c r="E679" s="1199"/>
    </row>
    <row r="680" spans="1:7" ht="17.25" thickBot="1">
      <c r="A680" s="152"/>
      <c r="B680" s="489"/>
      <c r="C680" s="489"/>
      <c r="D680" s="489"/>
      <c r="E680" s="489"/>
    </row>
    <row r="681" spans="1:7" ht="17.25" thickBot="1">
      <c r="A681" s="152"/>
      <c r="B681" s="489"/>
      <c r="C681" s="489"/>
      <c r="D681" s="489"/>
      <c r="E681" s="489"/>
    </row>
    <row r="682" spans="1:7">
      <c r="A682" s="139"/>
    </row>
    <row r="683" spans="1:7" ht="18.75">
      <c r="A683" s="140" t="s">
        <v>390</v>
      </c>
    </row>
    <row r="684" spans="1:7">
      <c r="A684" s="487" t="s">
        <v>391</v>
      </c>
    </row>
    <row r="685" spans="1:7" ht="17.25" thickBot="1">
      <c r="A685" s="139"/>
    </row>
    <row r="686" spans="1:7" ht="17.25" thickBot="1">
      <c r="A686" s="149" t="s">
        <v>13</v>
      </c>
      <c r="B686" s="32"/>
      <c r="C686" s="33" t="s">
        <v>14</v>
      </c>
      <c r="D686" s="546" t="s">
        <v>318</v>
      </c>
    </row>
    <row r="687" spans="1:7" ht="17.25" thickBot="1">
      <c r="A687" s="139" t="s">
        <v>57</v>
      </c>
    </row>
    <row r="688" spans="1:7" ht="50.25" thickBot="1">
      <c r="A688" s="174" t="s">
        <v>392</v>
      </c>
      <c r="B688" s="47" t="s">
        <v>393</v>
      </c>
      <c r="C688" s="47" t="s">
        <v>394</v>
      </c>
      <c r="D688" s="48" t="s">
        <v>395</v>
      </c>
    </row>
    <row r="689" spans="1:5">
      <c r="A689" s="1211" t="s">
        <v>396</v>
      </c>
      <c r="B689" s="1214"/>
      <c r="C689" s="1214"/>
      <c r="D689" s="51"/>
    </row>
    <row r="690" spans="1:5">
      <c r="A690" s="1212"/>
      <c r="B690" s="1215"/>
      <c r="C690" s="1215"/>
      <c r="D690" s="49" t="s">
        <v>258</v>
      </c>
    </row>
    <row r="691" spans="1:5" ht="17.25" thickBot="1">
      <c r="A691" s="1213"/>
      <c r="B691" s="1216"/>
      <c r="C691" s="1216"/>
      <c r="D691" s="54"/>
    </row>
    <row r="692" spans="1:5" ht="17.25" thickBot="1">
      <c r="A692" s="175" t="s">
        <v>397</v>
      </c>
      <c r="B692" s="52"/>
      <c r="C692" s="52"/>
      <c r="D692" s="53"/>
    </row>
    <row r="693" spans="1:5" ht="17.25" thickBot="1">
      <c r="A693" s="494" t="s">
        <v>398</v>
      </c>
      <c r="B693" s="54"/>
      <c r="C693" s="55"/>
      <c r="D693" s="52"/>
    </row>
    <row r="694" spans="1:5" ht="17.25" customHeight="1">
      <c r="A694" s="1211" t="s">
        <v>399</v>
      </c>
      <c r="B694" s="1219"/>
      <c r="C694" s="1214"/>
      <c r="D694" s="1203"/>
    </row>
    <row r="695" spans="1:5" ht="17.25" thickBot="1">
      <c r="A695" s="1213"/>
      <c r="B695" s="1220"/>
      <c r="C695" s="1204"/>
      <c r="D695" s="1204"/>
    </row>
    <row r="696" spans="1:5" ht="17.25" thickBot="1">
      <c r="A696" s="176" t="s">
        <v>400</v>
      </c>
      <c r="B696" s="56"/>
      <c r="C696" s="56"/>
      <c r="D696" s="57"/>
    </row>
    <row r="697" spans="1:5" ht="17.25" thickBot="1">
      <c r="A697" s="177" t="s">
        <v>401</v>
      </c>
      <c r="B697" s="58"/>
      <c r="C697" s="59"/>
      <c r="D697" s="57"/>
    </row>
    <row r="698" spans="1:5">
      <c r="A698" s="178" t="s">
        <v>78</v>
      </c>
      <c r="B698" s="1205"/>
      <c r="C698" s="1207"/>
      <c r="D698" s="1209"/>
    </row>
    <row r="699" spans="1:5" ht="17.25" thickBot="1">
      <c r="A699" s="176" t="s">
        <v>402</v>
      </c>
      <c r="B699" s="1206"/>
      <c r="C699" s="1208"/>
      <c r="D699" s="1210"/>
    </row>
    <row r="700" spans="1:5">
      <c r="A700" s="487"/>
    </row>
    <row r="701" spans="1:5">
      <c r="A701" s="952" t="s">
        <v>265</v>
      </c>
      <c r="B701" s="952"/>
      <c r="C701" s="952"/>
      <c r="D701" s="952"/>
      <c r="E701" s="952"/>
    </row>
    <row r="702" spans="1:5" ht="17.25" thickBot="1">
      <c r="A702" s="956"/>
      <c r="B702" s="956"/>
      <c r="C702" s="956"/>
      <c r="D702" s="956"/>
      <c r="E702" s="956"/>
    </row>
    <row r="703" spans="1:5" ht="17.25" thickBot="1">
      <c r="A703" s="152"/>
      <c r="B703" s="489"/>
      <c r="C703" s="489"/>
      <c r="D703" s="489"/>
      <c r="E703" s="489"/>
    </row>
    <row r="704" spans="1:5" ht="17.25" thickBot="1">
      <c r="A704" s="152"/>
      <c r="B704" s="489"/>
      <c r="C704" s="489"/>
      <c r="D704" s="489"/>
      <c r="E704" s="489"/>
    </row>
    <row r="705" spans="1:9">
      <c r="A705" s="487"/>
    </row>
    <row r="706" spans="1:9">
      <c r="A706" s="139"/>
    </row>
    <row r="707" spans="1:9" ht="18.75">
      <c r="A707" s="140"/>
    </row>
    <row r="708" spans="1:9" ht="37.5" thickBot="1">
      <c r="A708" s="140" t="s">
        <v>3006</v>
      </c>
      <c r="B708" s="41" t="s">
        <v>2982</v>
      </c>
    </row>
    <row r="709" spans="1:9" ht="17.25" thickBot="1">
      <c r="A709" s="1176" t="s">
        <v>403</v>
      </c>
      <c r="B709" s="1178" t="s">
        <v>404</v>
      </c>
      <c r="C709" s="1178" t="s">
        <v>405</v>
      </c>
      <c r="D709" s="1162" t="s">
        <v>406</v>
      </c>
      <c r="E709" s="1163"/>
      <c r="F709" s="1163"/>
      <c r="G709" s="1163"/>
      <c r="H709" s="1163"/>
      <c r="I709" s="1175"/>
    </row>
    <row r="710" spans="1:9" ht="17.25" thickBot="1">
      <c r="A710" s="1177"/>
      <c r="B710" s="1179"/>
      <c r="C710" s="1179"/>
      <c r="D710" s="60" t="s">
        <v>347</v>
      </c>
      <c r="E710" s="1144" t="s">
        <v>407</v>
      </c>
      <c r="F710" s="1183"/>
      <c r="G710" s="60" t="s">
        <v>408</v>
      </c>
      <c r="H710" s="495" t="s">
        <v>409</v>
      </c>
      <c r="I710" s="61" t="s">
        <v>410</v>
      </c>
    </row>
    <row r="711" spans="1:9" ht="17.25" thickBot="1">
      <c r="A711" s="143"/>
      <c r="B711" s="489"/>
      <c r="C711" s="8"/>
      <c r="D711" s="43"/>
      <c r="E711" s="1137" t="s">
        <v>411</v>
      </c>
      <c r="F711" s="1158"/>
      <c r="G711" s="480"/>
      <c r="H711" s="480"/>
      <c r="I711" s="480"/>
    </row>
    <row r="712" spans="1:9" ht="17.25" thickBot="1">
      <c r="A712" s="143"/>
      <c r="B712" s="489"/>
      <c r="C712" s="8"/>
      <c r="D712" s="7"/>
      <c r="E712" s="1137" t="s">
        <v>411</v>
      </c>
      <c r="F712" s="1158"/>
      <c r="G712" s="19"/>
      <c r="H712" s="19"/>
      <c r="I712" s="19"/>
    </row>
    <row r="713" spans="1:9" ht="17.25" thickBot="1">
      <c r="A713" s="143"/>
      <c r="B713" s="489"/>
      <c r="C713" s="8"/>
      <c r="D713" s="7"/>
      <c r="E713" s="1137" t="s">
        <v>411</v>
      </c>
      <c r="F713" s="1158"/>
      <c r="G713" s="19"/>
      <c r="H713" s="19"/>
      <c r="I713" s="19"/>
    </row>
    <row r="714" spans="1:9" ht="17.25" thickBot="1">
      <c r="A714" s="143"/>
      <c r="B714" s="489"/>
      <c r="C714" s="8"/>
      <c r="D714" s="7"/>
      <c r="E714" s="1137" t="s">
        <v>411</v>
      </c>
      <c r="F714" s="1158"/>
      <c r="G714" s="19"/>
      <c r="H714" s="19"/>
      <c r="I714" s="19"/>
    </row>
    <row r="715" spans="1:9" ht="17.25" thickBot="1">
      <c r="A715" s="143"/>
      <c r="B715" s="489"/>
      <c r="C715" s="8"/>
      <c r="D715" s="7"/>
      <c r="E715" s="1137" t="s">
        <v>411</v>
      </c>
      <c r="F715" s="1158"/>
      <c r="G715" s="19"/>
      <c r="H715" s="19"/>
      <c r="I715" s="19"/>
    </row>
    <row r="716" spans="1:9" ht="17.25" thickBot="1">
      <c r="A716" s="179"/>
      <c r="B716" s="62"/>
      <c r="C716" s="62"/>
      <c r="D716" s="1162" t="s">
        <v>412</v>
      </c>
      <c r="E716" s="1163"/>
      <c r="F716" s="1163"/>
      <c r="G716" s="1163"/>
      <c r="H716" s="1175"/>
      <c r="I716" s="19" t="s">
        <v>413</v>
      </c>
    </row>
    <row r="717" spans="1:9" ht="17.25" thickBot="1">
      <c r="A717" s="1176" t="s">
        <v>403</v>
      </c>
      <c r="B717" s="1178" t="s">
        <v>404</v>
      </c>
      <c r="C717" s="1178" t="s">
        <v>405</v>
      </c>
      <c r="D717" s="1180" t="s">
        <v>414</v>
      </c>
      <c r="E717" s="1181"/>
      <c r="F717" s="1181"/>
      <c r="G717" s="1181"/>
      <c r="H717" s="1181"/>
      <c r="I717" s="1182"/>
    </row>
    <row r="718" spans="1:9" ht="17.25" thickBot="1">
      <c r="A718" s="1177"/>
      <c r="B718" s="1179"/>
      <c r="C718" s="1179"/>
      <c r="D718" s="60" t="s">
        <v>347</v>
      </c>
      <c r="E718" s="60" t="s">
        <v>407</v>
      </c>
      <c r="F718" s="1144" t="s">
        <v>408</v>
      </c>
      <c r="G718" s="1183"/>
      <c r="H718" s="495" t="s">
        <v>409</v>
      </c>
      <c r="I718" s="61" t="s">
        <v>410</v>
      </c>
    </row>
    <row r="719" spans="1:9" ht="17.25" thickBot="1">
      <c r="A719" s="143"/>
      <c r="B719" s="489"/>
      <c r="C719" s="8"/>
      <c r="D719" s="43"/>
      <c r="E719" s="480" t="s">
        <v>411</v>
      </c>
      <c r="F719" s="1137"/>
      <c r="G719" s="1158"/>
      <c r="H719" s="480"/>
      <c r="I719" s="480"/>
    </row>
    <row r="720" spans="1:9" ht="17.25" thickBot="1">
      <c r="A720" s="143"/>
      <c r="B720" s="489"/>
      <c r="C720" s="8"/>
      <c r="D720" s="7"/>
      <c r="E720" s="19" t="s">
        <v>411</v>
      </c>
      <c r="F720" s="1137"/>
      <c r="G720" s="1158"/>
      <c r="H720" s="19"/>
      <c r="I720" s="19"/>
    </row>
    <row r="721" spans="1:9" ht="17.25" thickBot="1">
      <c r="A721" s="143"/>
      <c r="B721" s="489"/>
      <c r="C721" s="8"/>
      <c r="D721" s="7"/>
      <c r="E721" s="19" t="s">
        <v>411</v>
      </c>
      <c r="F721" s="1137"/>
      <c r="G721" s="1158"/>
      <c r="H721" s="19"/>
      <c r="I721" s="19"/>
    </row>
    <row r="722" spans="1:9" ht="17.25" thickBot="1">
      <c r="A722" s="143"/>
      <c r="B722" s="489"/>
      <c r="C722" s="8"/>
      <c r="D722" s="7"/>
      <c r="E722" s="19" t="s">
        <v>411</v>
      </c>
      <c r="F722" s="1137"/>
      <c r="G722" s="1158"/>
      <c r="H722" s="19"/>
      <c r="I722" s="19"/>
    </row>
    <row r="723" spans="1:9" ht="17.25" thickBot="1">
      <c r="A723" s="143"/>
      <c r="B723" s="489"/>
      <c r="C723" s="8"/>
      <c r="D723" s="63"/>
      <c r="E723" s="42" t="s">
        <v>411</v>
      </c>
      <c r="F723" s="1137"/>
      <c r="G723" s="1158"/>
      <c r="H723" s="42"/>
      <c r="I723" s="42"/>
    </row>
    <row r="724" spans="1:9" ht="17.25" thickBot="1">
      <c r="A724" s="179"/>
      <c r="B724" s="62"/>
      <c r="C724" s="62"/>
      <c r="D724" s="1162" t="s">
        <v>412</v>
      </c>
      <c r="E724" s="1163"/>
      <c r="F724" s="1163"/>
      <c r="G724" s="1163"/>
      <c r="H724" s="1175"/>
      <c r="I724" s="480" t="s">
        <v>413</v>
      </c>
    </row>
    <row r="725" spans="1:9">
      <c r="A725" s="571"/>
      <c r="B725" s="572"/>
      <c r="C725" s="572"/>
      <c r="D725" s="572"/>
      <c r="E725" s="572"/>
      <c r="F725" s="572"/>
      <c r="G725" s="572"/>
      <c r="H725" s="572"/>
      <c r="I725" s="572"/>
    </row>
    <row r="726" spans="1:9" ht="17.25" thickBot="1">
      <c r="A726" s="487"/>
    </row>
    <row r="727" spans="1:9" ht="17.25" thickBot="1">
      <c r="A727" s="1176" t="s">
        <v>403</v>
      </c>
      <c r="B727" s="1178" t="s">
        <v>404</v>
      </c>
      <c r="C727" s="1178" t="s">
        <v>405</v>
      </c>
      <c r="D727" s="1180" t="s">
        <v>415</v>
      </c>
      <c r="E727" s="1181"/>
      <c r="F727" s="1181"/>
      <c r="G727" s="1181"/>
      <c r="H727" s="1182"/>
    </row>
    <row r="728" spans="1:9" ht="17.25" thickBot="1">
      <c r="A728" s="1177"/>
      <c r="B728" s="1179"/>
      <c r="C728" s="1179"/>
      <c r="D728" s="60" t="s">
        <v>347</v>
      </c>
      <c r="E728" s="60" t="s">
        <v>407</v>
      </c>
      <c r="F728" s="60" t="s">
        <v>408</v>
      </c>
      <c r="G728" s="495" t="s">
        <v>409</v>
      </c>
      <c r="H728" s="61" t="s">
        <v>410</v>
      </c>
    </row>
    <row r="729" spans="1:9" ht="17.25" thickBot="1">
      <c r="A729" s="143"/>
      <c r="B729" s="489"/>
      <c r="C729" s="8"/>
      <c r="D729" s="43"/>
      <c r="E729" s="480" t="s">
        <v>411</v>
      </c>
      <c r="F729" s="480"/>
      <c r="G729" s="480"/>
      <c r="H729" s="480"/>
    </row>
    <row r="730" spans="1:9" ht="17.25" thickBot="1">
      <c r="A730" s="143"/>
      <c r="B730" s="489"/>
      <c r="C730" s="8"/>
      <c r="D730" s="7"/>
      <c r="E730" s="19" t="s">
        <v>411</v>
      </c>
      <c r="F730" s="19"/>
      <c r="G730" s="19"/>
      <c r="H730" s="19"/>
    </row>
    <row r="731" spans="1:9" ht="17.25" thickBot="1">
      <c r="A731" s="143"/>
      <c r="B731" s="489"/>
      <c r="C731" s="8"/>
      <c r="D731" s="7"/>
      <c r="E731" s="19" t="s">
        <v>411</v>
      </c>
      <c r="F731" s="19"/>
      <c r="G731" s="19"/>
      <c r="H731" s="19"/>
    </row>
    <row r="732" spans="1:9" ht="17.25" thickBot="1">
      <c r="A732" s="143"/>
      <c r="B732" s="489"/>
      <c r="C732" s="8"/>
      <c r="D732" s="7"/>
      <c r="E732" s="19" t="s">
        <v>411</v>
      </c>
      <c r="F732" s="19"/>
      <c r="G732" s="19"/>
      <c r="H732" s="19"/>
    </row>
    <row r="733" spans="1:9" ht="17.25" thickBot="1">
      <c r="A733" s="143"/>
      <c r="B733" s="489"/>
      <c r="C733" s="8"/>
      <c r="D733" s="7"/>
      <c r="E733" s="19" t="s">
        <v>411</v>
      </c>
      <c r="F733" s="19"/>
      <c r="G733" s="19"/>
      <c r="H733" s="42"/>
    </row>
    <row r="734" spans="1:9" ht="17.25" thickBot="1">
      <c r="A734" s="179"/>
      <c r="B734" s="62"/>
      <c r="C734" s="62"/>
      <c r="D734" s="1162" t="s">
        <v>412</v>
      </c>
      <c r="E734" s="1163"/>
      <c r="F734" s="1163"/>
      <c r="G734" s="1164"/>
      <c r="H734" s="480" t="s">
        <v>413</v>
      </c>
    </row>
    <row r="735" spans="1:9">
      <c r="A735" s="487"/>
    </row>
    <row r="736" spans="1:9" ht="17.25" thickBot="1">
      <c r="A736" s="487"/>
    </row>
    <row r="737" spans="1:11" ht="39.75" thickBot="1">
      <c r="A737" s="1187" t="s">
        <v>3007</v>
      </c>
      <c r="B737" s="1189" t="s">
        <v>404</v>
      </c>
      <c r="C737" s="1189" t="s">
        <v>405</v>
      </c>
      <c r="D737" s="1191" t="s">
        <v>416</v>
      </c>
      <c r="E737" s="1192"/>
      <c r="F737" s="1192"/>
      <c r="G737" s="1192"/>
      <c r="H737" s="1193"/>
      <c r="I737" s="614" t="s">
        <v>417</v>
      </c>
      <c r="J737" s="614" t="s">
        <v>418</v>
      </c>
      <c r="K737" s="614" t="s">
        <v>419</v>
      </c>
    </row>
    <row r="738" spans="1:11" ht="17.25" thickBot="1">
      <c r="A738" s="1188"/>
      <c r="B738" s="1190"/>
      <c r="C738" s="1190"/>
      <c r="D738" s="615" t="s">
        <v>347</v>
      </c>
      <c r="E738" s="615" t="s">
        <v>407</v>
      </c>
      <c r="F738" s="615" t="s">
        <v>408</v>
      </c>
      <c r="G738" s="616" t="s">
        <v>409</v>
      </c>
      <c r="H738" s="617" t="s">
        <v>410</v>
      </c>
      <c r="I738" s="615"/>
      <c r="J738" s="615"/>
      <c r="K738" s="615"/>
    </row>
    <row r="739" spans="1:11" ht="17.25" thickBot="1">
      <c r="A739" s="618"/>
      <c r="B739" s="619"/>
      <c r="C739" s="620"/>
      <c r="D739" s="621"/>
      <c r="E739" s="622" t="s">
        <v>420</v>
      </c>
      <c r="F739" s="622"/>
      <c r="G739" s="622"/>
      <c r="H739" s="622"/>
      <c r="I739" s="623"/>
      <c r="J739" s="623"/>
      <c r="K739" s="623"/>
    </row>
    <row r="740" spans="1:11" ht="17.25" thickBot="1">
      <c r="A740" s="618"/>
      <c r="B740" s="619"/>
      <c r="C740" s="620"/>
      <c r="D740" s="624"/>
      <c r="E740" s="625" t="s">
        <v>420</v>
      </c>
      <c r="F740" s="625"/>
      <c r="G740" s="625"/>
      <c r="H740" s="625"/>
      <c r="I740" s="623"/>
      <c r="J740" s="623"/>
      <c r="K740" s="623"/>
    </row>
    <row r="741" spans="1:11" ht="17.25" thickBot="1">
      <c r="A741" s="618"/>
      <c r="B741" s="619"/>
      <c r="C741" s="620"/>
      <c r="D741" s="624"/>
      <c r="E741" s="625" t="s">
        <v>420</v>
      </c>
      <c r="F741" s="625"/>
      <c r="G741" s="625"/>
      <c r="H741" s="625"/>
      <c r="I741" s="623"/>
      <c r="J741" s="623"/>
      <c r="K741" s="623"/>
    </row>
    <row r="742" spans="1:11" ht="17.25" thickBot="1">
      <c r="A742" s="618"/>
      <c r="B742" s="619"/>
      <c r="C742" s="620"/>
      <c r="D742" s="624"/>
      <c r="E742" s="625" t="s">
        <v>420</v>
      </c>
      <c r="F742" s="625"/>
      <c r="G742" s="625"/>
      <c r="H742" s="625"/>
      <c r="I742" s="623"/>
      <c r="J742" s="623"/>
      <c r="K742" s="623"/>
    </row>
    <row r="743" spans="1:11" ht="17.25" thickBot="1">
      <c r="A743" s="626"/>
      <c r="B743" s="619"/>
      <c r="C743" s="620"/>
      <c r="D743" s="627"/>
      <c r="E743" s="623" t="s">
        <v>420</v>
      </c>
      <c r="F743" s="623"/>
      <c r="G743" s="623"/>
      <c r="H743" s="623"/>
      <c r="I743" s="623"/>
      <c r="J743" s="623"/>
      <c r="K743" s="623"/>
    </row>
    <row r="744" spans="1:11" ht="17.25" thickBot="1">
      <c r="A744" s="628"/>
      <c r="B744" s="629"/>
      <c r="C744" s="629"/>
      <c r="D744" s="1194" t="s">
        <v>412</v>
      </c>
      <c r="E744" s="1195"/>
      <c r="F744" s="1195"/>
      <c r="G744" s="1196"/>
      <c r="H744" s="622" t="s">
        <v>421</v>
      </c>
      <c r="I744" s="625"/>
      <c r="J744" s="625"/>
      <c r="K744" s="625"/>
    </row>
    <row r="745" spans="1:11" ht="17.25" thickBot="1">
      <c r="A745" s="618" t="s">
        <v>422</v>
      </c>
      <c r="B745" s="1146"/>
      <c r="C745" s="1147"/>
      <c r="D745" s="1184" t="s">
        <v>423</v>
      </c>
      <c r="E745" s="1185"/>
      <c r="F745" s="1185"/>
      <c r="G745" s="1186"/>
      <c r="H745" s="1150"/>
      <c r="I745" s="1147"/>
      <c r="J745" s="625" t="s">
        <v>424</v>
      </c>
      <c r="K745" s="609"/>
    </row>
    <row r="746" spans="1:11">
      <c r="A746" s="630"/>
      <c r="B746" s="631"/>
      <c r="C746" s="631"/>
      <c r="D746" s="632"/>
      <c r="E746" s="632"/>
      <c r="F746" s="632"/>
      <c r="G746" s="632"/>
      <c r="H746" s="631"/>
      <c r="I746" s="631"/>
      <c r="J746" s="633"/>
      <c r="K746" s="631"/>
    </row>
    <row r="747" spans="1:11" ht="19.5" thickBot="1">
      <c r="A747" s="140" t="s">
        <v>3008</v>
      </c>
      <c r="B747" s="140" t="s">
        <v>2982</v>
      </c>
    </row>
    <row r="748" spans="1:11" ht="17.25" thickBot="1">
      <c r="A748" s="1176" t="s">
        <v>403</v>
      </c>
      <c r="B748" s="1178" t="s">
        <v>425</v>
      </c>
      <c r="C748" s="1178" t="s">
        <v>405</v>
      </c>
      <c r="D748" s="1162" t="s">
        <v>406</v>
      </c>
      <c r="E748" s="1163"/>
      <c r="F748" s="1163"/>
      <c r="G748" s="1163"/>
      <c r="H748" s="1163"/>
      <c r="I748" s="1175"/>
    </row>
    <row r="749" spans="1:11" ht="17.25" thickBot="1">
      <c r="A749" s="1177"/>
      <c r="B749" s="1179"/>
      <c r="C749" s="1179"/>
      <c r="D749" s="60" t="s">
        <v>347</v>
      </c>
      <c r="E749" s="1144" t="s">
        <v>407</v>
      </c>
      <c r="F749" s="1183"/>
      <c r="G749" s="60" t="s">
        <v>408</v>
      </c>
      <c r="H749" s="495" t="s">
        <v>409</v>
      </c>
      <c r="I749" s="61" t="s">
        <v>410</v>
      </c>
    </row>
    <row r="750" spans="1:11" ht="17.25" thickBot="1">
      <c r="A750" s="143"/>
      <c r="B750" s="489"/>
      <c r="C750" s="8"/>
      <c r="D750" s="43"/>
      <c r="E750" s="1137" t="s">
        <v>411</v>
      </c>
      <c r="F750" s="1158"/>
      <c r="G750" s="480"/>
      <c r="H750" s="480"/>
      <c r="I750" s="480"/>
    </row>
    <row r="751" spans="1:11" ht="17.25" thickBot="1">
      <c r="A751" s="143"/>
      <c r="B751" s="489"/>
      <c r="C751" s="8"/>
      <c r="D751" s="7"/>
      <c r="E751" s="1137" t="s">
        <v>411</v>
      </c>
      <c r="F751" s="1158"/>
      <c r="G751" s="19"/>
      <c r="H751" s="19"/>
      <c r="I751" s="19"/>
    </row>
    <row r="752" spans="1:11" ht="17.25" thickBot="1">
      <c r="A752" s="143"/>
      <c r="B752" s="489"/>
      <c r="C752" s="8"/>
      <c r="D752" s="7"/>
      <c r="E752" s="1137" t="s">
        <v>411</v>
      </c>
      <c r="F752" s="1158"/>
      <c r="G752" s="19"/>
      <c r="H752" s="19"/>
      <c r="I752" s="19"/>
    </row>
    <row r="753" spans="1:9" ht="17.25" thickBot="1">
      <c r="A753" s="143"/>
      <c r="B753" s="489"/>
      <c r="C753" s="8"/>
      <c r="D753" s="7"/>
      <c r="E753" s="1137" t="s">
        <v>411</v>
      </c>
      <c r="F753" s="1158"/>
      <c r="G753" s="19"/>
      <c r="H753" s="19"/>
      <c r="I753" s="19"/>
    </row>
    <row r="754" spans="1:9" ht="17.25" thickBot="1">
      <c r="A754" s="143"/>
      <c r="B754" s="489"/>
      <c r="C754" s="8"/>
      <c r="D754" s="7"/>
      <c r="E754" s="1137" t="s">
        <v>411</v>
      </c>
      <c r="F754" s="1158"/>
      <c r="G754" s="19"/>
      <c r="H754" s="19"/>
      <c r="I754" s="19"/>
    </row>
    <row r="755" spans="1:9" ht="17.25" thickBot="1">
      <c r="A755" s="179"/>
      <c r="B755" s="62"/>
      <c r="C755" s="62"/>
      <c r="D755" s="1162" t="s">
        <v>412</v>
      </c>
      <c r="E755" s="1163"/>
      <c r="F755" s="1163"/>
      <c r="G755" s="1163"/>
      <c r="H755" s="1175"/>
      <c r="I755" s="19" t="s">
        <v>413</v>
      </c>
    </row>
    <row r="756" spans="1:9" ht="17.25" thickBot="1">
      <c r="A756" s="1176" t="s">
        <v>403</v>
      </c>
      <c r="B756" s="1178" t="s">
        <v>425</v>
      </c>
      <c r="C756" s="1178" t="s">
        <v>405</v>
      </c>
      <c r="D756" s="1180" t="s">
        <v>414</v>
      </c>
      <c r="E756" s="1181"/>
      <c r="F756" s="1181"/>
      <c r="G756" s="1181"/>
      <c r="H756" s="1181"/>
      <c r="I756" s="1182"/>
    </row>
    <row r="757" spans="1:9" ht="17.25" thickBot="1">
      <c r="A757" s="1177"/>
      <c r="B757" s="1179"/>
      <c r="C757" s="1179"/>
      <c r="D757" s="60" t="s">
        <v>347</v>
      </c>
      <c r="E757" s="60" t="s">
        <v>407</v>
      </c>
      <c r="F757" s="1144" t="s">
        <v>408</v>
      </c>
      <c r="G757" s="1183"/>
      <c r="H757" s="495" t="s">
        <v>409</v>
      </c>
      <c r="I757" s="61" t="s">
        <v>410</v>
      </c>
    </row>
    <row r="758" spans="1:9" ht="17.25" thickBot="1">
      <c r="A758" s="143"/>
      <c r="B758" s="489"/>
      <c r="C758" s="8"/>
      <c r="D758" s="43"/>
      <c r="E758" s="480" t="s">
        <v>411</v>
      </c>
      <c r="F758" s="1137"/>
      <c r="G758" s="1158"/>
      <c r="H758" s="480"/>
      <c r="I758" s="480"/>
    </row>
    <row r="759" spans="1:9" ht="17.25" thickBot="1">
      <c r="A759" s="143"/>
      <c r="B759" s="489"/>
      <c r="C759" s="8"/>
      <c r="D759" s="7"/>
      <c r="E759" s="19" t="s">
        <v>411</v>
      </c>
      <c r="F759" s="1137"/>
      <c r="G759" s="1158"/>
      <c r="H759" s="19"/>
      <c r="I759" s="19"/>
    </row>
    <row r="760" spans="1:9" ht="17.25" thickBot="1">
      <c r="A760" s="143"/>
      <c r="B760" s="489"/>
      <c r="C760" s="8"/>
      <c r="D760" s="7"/>
      <c r="E760" s="19" t="s">
        <v>411</v>
      </c>
      <c r="F760" s="1137"/>
      <c r="G760" s="1158"/>
      <c r="H760" s="19"/>
      <c r="I760" s="19"/>
    </row>
    <row r="761" spans="1:9" ht="17.25" thickBot="1">
      <c r="A761" s="143"/>
      <c r="B761" s="489"/>
      <c r="C761" s="8"/>
      <c r="D761" s="7"/>
      <c r="E761" s="19" t="s">
        <v>411</v>
      </c>
      <c r="F761" s="1137"/>
      <c r="G761" s="1158"/>
      <c r="H761" s="19"/>
      <c r="I761" s="19"/>
    </row>
    <row r="762" spans="1:9" ht="17.25" thickBot="1">
      <c r="A762" s="143"/>
      <c r="B762" s="489"/>
      <c r="C762" s="8"/>
      <c r="D762" s="63"/>
      <c r="E762" s="42" t="s">
        <v>411</v>
      </c>
      <c r="F762" s="1137"/>
      <c r="G762" s="1158"/>
      <c r="H762" s="42"/>
      <c r="I762" s="42"/>
    </row>
    <row r="763" spans="1:9" ht="17.25" thickBot="1">
      <c r="A763" s="179"/>
      <c r="B763" s="62"/>
      <c r="C763" s="62"/>
      <c r="D763" s="1162" t="s">
        <v>412</v>
      </c>
      <c r="E763" s="1163"/>
      <c r="F763" s="1163"/>
      <c r="G763" s="1163"/>
      <c r="H763" s="1175"/>
      <c r="I763" s="480" t="s">
        <v>413</v>
      </c>
    </row>
    <row r="764" spans="1:9">
      <c r="A764" s="571"/>
      <c r="B764" s="572"/>
      <c r="C764" s="572"/>
      <c r="D764" s="572"/>
      <c r="E764" s="572"/>
      <c r="F764" s="572"/>
      <c r="G764" s="572"/>
      <c r="H764" s="572"/>
      <c r="I764" s="572"/>
    </row>
    <row r="765" spans="1:9" ht="17.25" thickBot="1">
      <c r="A765" s="487"/>
    </row>
    <row r="766" spans="1:9" ht="17.25" thickBot="1">
      <c r="A766" s="1176" t="s">
        <v>403</v>
      </c>
      <c r="B766" s="1178" t="s">
        <v>425</v>
      </c>
      <c r="C766" s="1178" t="s">
        <v>405</v>
      </c>
      <c r="D766" s="1180" t="s">
        <v>415</v>
      </c>
      <c r="E766" s="1181"/>
      <c r="F766" s="1181"/>
      <c r="G766" s="1181"/>
      <c r="H766" s="1182"/>
    </row>
    <row r="767" spans="1:9" ht="17.25" thickBot="1">
      <c r="A767" s="1177"/>
      <c r="B767" s="1179"/>
      <c r="C767" s="1179"/>
      <c r="D767" s="60" t="s">
        <v>347</v>
      </c>
      <c r="E767" s="60" t="s">
        <v>407</v>
      </c>
      <c r="F767" s="60" t="s">
        <v>408</v>
      </c>
      <c r="G767" s="495" t="s">
        <v>409</v>
      </c>
      <c r="H767" s="61" t="s">
        <v>410</v>
      </c>
    </row>
    <row r="768" spans="1:9" ht="17.25" thickBot="1">
      <c r="A768" s="143"/>
      <c r="B768" s="489"/>
      <c r="C768" s="8"/>
      <c r="D768" s="43"/>
      <c r="E768" s="480" t="s">
        <v>411</v>
      </c>
      <c r="F768" s="480"/>
      <c r="G768" s="480"/>
      <c r="H768" s="480"/>
    </row>
    <row r="769" spans="1:11" ht="17.25" thickBot="1">
      <c r="A769" s="143"/>
      <c r="B769" s="489"/>
      <c r="C769" s="8"/>
      <c r="D769" s="7"/>
      <c r="E769" s="19" t="s">
        <v>411</v>
      </c>
      <c r="F769" s="19"/>
      <c r="G769" s="19"/>
      <c r="H769" s="19"/>
    </row>
    <row r="770" spans="1:11" ht="17.25" thickBot="1">
      <c r="A770" s="143"/>
      <c r="B770" s="489"/>
      <c r="C770" s="8"/>
      <c r="D770" s="7"/>
      <c r="E770" s="19" t="s">
        <v>411</v>
      </c>
      <c r="F770" s="19"/>
      <c r="G770" s="19"/>
      <c r="H770" s="19"/>
    </row>
    <row r="771" spans="1:11" ht="17.25" thickBot="1">
      <c r="A771" s="143"/>
      <c r="B771" s="489"/>
      <c r="C771" s="8"/>
      <c r="D771" s="7"/>
      <c r="E771" s="19" t="s">
        <v>411</v>
      </c>
      <c r="F771" s="19"/>
      <c r="G771" s="19"/>
      <c r="H771" s="19"/>
    </row>
    <row r="772" spans="1:11" ht="17.25" thickBot="1">
      <c r="A772" s="143"/>
      <c r="B772" s="489"/>
      <c r="C772" s="8"/>
      <c r="D772" s="7"/>
      <c r="E772" s="19" t="s">
        <v>411</v>
      </c>
      <c r="F772" s="19"/>
      <c r="G772" s="19"/>
      <c r="H772" s="42"/>
    </row>
    <row r="773" spans="1:11" ht="17.25" thickBot="1">
      <c r="A773" s="179"/>
      <c r="B773" s="62"/>
      <c r="C773" s="62"/>
      <c r="D773" s="1162" t="s">
        <v>412</v>
      </c>
      <c r="E773" s="1163"/>
      <c r="F773" s="1163"/>
      <c r="G773" s="1164"/>
      <c r="H773" s="480" t="s">
        <v>413</v>
      </c>
    </row>
    <row r="774" spans="1:11" ht="17.25" thickBot="1">
      <c r="A774" s="487"/>
    </row>
    <row r="775" spans="1:11" ht="42" thickBot="1">
      <c r="A775" s="1165" t="s">
        <v>426</v>
      </c>
      <c r="B775" s="1167" t="s">
        <v>425</v>
      </c>
      <c r="C775" s="1167" t="s">
        <v>405</v>
      </c>
      <c r="D775" s="1169" t="s">
        <v>416</v>
      </c>
      <c r="E775" s="1170"/>
      <c r="F775" s="1170"/>
      <c r="G775" s="1170"/>
      <c r="H775" s="1171"/>
      <c r="I775" s="64" t="s">
        <v>417</v>
      </c>
      <c r="J775" s="64" t="s">
        <v>418</v>
      </c>
      <c r="K775" s="64" t="s">
        <v>419</v>
      </c>
    </row>
    <row r="776" spans="1:11" ht="17.25" thickBot="1">
      <c r="A776" s="1166"/>
      <c r="B776" s="1168"/>
      <c r="C776" s="1168"/>
      <c r="D776" s="65" t="s">
        <v>347</v>
      </c>
      <c r="E776" s="65" t="s">
        <v>407</v>
      </c>
      <c r="F776" s="65" t="s">
        <v>408</v>
      </c>
      <c r="G776" s="66" t="s">
        <v>409</v>
      </c>
      <c r="H776" s="67" t="s">
        <v>410</v>
      </c>
      <c r="I776" s="65"/>
      <c r="J776" s="65"/>
      <c r="K776" s="65"/>
    </row>
    <row r="777" spans="1:11" ht="17.25" thickBot="1">
      <c r="A777" s="505"/>
      <c r="B777" s="69"/>
      <c r="C777" s="70"/>
      <c r="D777" s="71"/>
      <c r="E777" s="510" t="s">
        <v>420</v>
      </c>
      <c r="F777" s="510"/>
      <c r="G777" s="510"/>
      <c r="H777" s="510"/>
      <c r="I777" s="72"/>
      <c r="J777" s="72"/>
      <c r="K777" s="72"/>
    </row>
    <row r="778" spans="1:11" ht="17.25" thickBot="1">
      <c r="A778" s="505"/>
      <c r="B778" s="69"/>
      <c r="C778" s="70"/>
      <c r="D778" s="68"/>
      <c r="E778" s="73" t="s">
        <v>420</v>
      </c>
      <c r="F778" s="73"/>
      <c r="G778" s="73"/>
      <c r="H778" s="73"/>
      <c r="I778" s="72"/>
      <c r="J778" s="72"/>
      <c r="K778" s="72"/>
    </row>
    <row r="779" spans="1:11" ht="17.25" thickBot="1">
      <c r="A779" s="505"/>
      <c r="B779" s="69"/>
      <c r="C779" s="70"/>
      <c r="D779" s="68"/>
      <c r="E779" s="73" t="s">
        <v>420</v>
      </c>
      <c r="F779" s="73"/>
      <c r="G779" s="73"/>
      <c r="H779" s="73"/>
      <c r="I779" s="72"/>
      <c r="J779" s="72"/>
      <c r="K779" s="72"/>
    </row>
    <row r="780" spans="1:11" ht="17.25" thickBot="1">
      <c r="A780" s="505"/>
      <c r="B780" s="69"/>
      <c r="C780" s="70"/>
      <c r="D780" s="68"/>
      <c r="E780" s="73" t="s">
        <v>420</v>
      </c>
      <c r="F780" s="73"/>
      <c r="G780" s="73"/>
      <c r="H780" s="73"/>
      <c r="I780" s="72"/>
      <c r="J780" s="72"/>
      <c r="K780" s="72"/>
    </row>
    <row r="781" spans="1:11" ht="17.25" thickBot="1">
      <c r="A781" s="180"/>
      <c r="B781" s="69"/>
      <c r="C781" s="70"/>
      <c r="D781" s="74"/>
      <c r="E781" s="72" t="s">
        <v>420</v>
      </c>
      <c r="F781" s="72"/>
      <c r="G781" s="72"/>
      <c r="H781" s="72"/>
      <c r="I781" s="72"/>
      <c r="J781" s="72"/>
      <c r="K781" s="72"/>
    </row>
    <row r="782" spans="1:11" ht="17.25" thickBot="1">
      <c r="A782" s="181"/>
      <c r="B782" s="75"/>
      <c r="C782" s="75"/>
      <c r="D782" s="1172" t="s">
        <v>412</v>
      </c>
      <c r="E782" s="1173"/>
      <c r="F782" s="1173"/>
      <c r="G782" s="1174"/>
      <c r="H782" s="510" t="s">
        <v>421</v>
      </c>
      <c r="I782" s="73"/>
      <c r="J782" s="73"/>
      <c r="K782" s="73"/>
    </row>
    <row r="783" spans="1:11" ht="17.25" thickBot="1">
      <c r="A783" s="505" t="s">
        <v>422</v>
      </c>
      <c r="B783" s="1146"/>
      <c r="C783" s="1147"/>
      <c r="D783" s="1096" t="s">
        <v>423</v>
      </c>
      <c r="E783" s="1148"/>
      <c r="F783" s="1148"/>
      <c r="G783" s="1149"/>
      <c r="H783" s="1150"/>
      <c r="I783" s="1147"/>
      <c r="J783" s="73" t="s">
        <v>424</v>
      </c>
      <c r="K783" s="609"/>
    </row>
    <row r="785" spans="1:6" ht="20.25">
      <c r="A785" s="130" t="s">
        <v>427</v>
      </c>
    </row>
    <row r="786" spans="1:6">
      <c r="A786" s="487" t="s">
        <v>428</v>
      </c>
    </row>
    <row r="787" spans="1:6">
      <c r="A787" s="487" t="s">
        <v>429</v>
      </c>
    </row>
    <row r="788" spans="1:6">
      <c r="A788" s="139"/>
    </row>
    <row r="789" spans="1:6">
      <c r="A789" s="139" t="s">
        <v>430</v>
      </c>
    </row>
    <row r="790" spans="1:6" ht="17.25" thickBot="1">
      <c r="A790" s="139"/>
    </row>
    <row r="791" spans="1:6" ht="17.25" thickBot="1">
      <c r="A791" s="159" t="s">
        <v>431</v>
      </c>
      <c r="B791" s="38" t="s">
        <v>432</v>
      </c>
      <c r="C791" s="38" t="s">
        <v>318</v>
      </c>
      <c r="D791" s="38" t="s">
        <v>431</v>
      </c>
      <c r="E791" s="38" t="s">
        <v>433</v>
      </c>
      <c r="F791" s="76" t="s">
        <v>318</v>
      </c>
    </row>
    <row r="792" spans="1:6" ht="17.25" thickBot="1">
      <c r="A792" s="133" t="s">
        <v>434</v>
      </c>
      <c r="B792" s="77" t="s">
        <v>435</v>
      </c>
      <c r="C792" s="556" t="s">
        <v>318</v>
      </c>
      <c r="D792" s="133">
        <v>2.1</v>
      </c>
      <c r="E792" s="77" t="s">
        <v>436</v>
      </c>
      <c r="F792" s="556" t="s">
        <v>318</v>
      </c>
    </row>
    <row r="793" spans="1:6" ht="17.25" thickBot="1">
      <c r="A793" s="133" t="s">
        <v>437</v>
      </c>
      <c r="B793" s="77" t="s">
        <v>438</v>
      </c>
      <c r="C793" s="557"/>
      <c r="D793" s="133">
        <v>2.2000000000000002</v>
      </c>
      <c r="E793" s="78" t="s">
        <v>439</v>
      </c>
      <c r="F793" s="560"/>
    </row>
    <row r="794" spans="1:6" ht="17.25" thickBot="1">
      <c r="A794" s="134" t="s">
        <v>440</v>
      </c>
      <c r="B794" s="77" t="s">
        <v>441</v>
      </c>
      <c r="C794" s="556" t="s">
        <v>318</v>
      </c>
      <c r="D794" s="133" t="s">
        <v>442</v>
      </c>
      <c r="E794" s="78" t="s">
        <v>443</v>
      </c>
      <c r="F794" s="560"/>
    </row>
    <row r="795" spans="1:6" ht="27.75" thickBot="1">
      <c r="A795" s="134" t="s">
        <v>444</v>
      </c>
      <c r="B795" s="77" t="s">
        <v>108</v>
      </c>
      <c r="C795" s="556" t="s">
        <v>318</v>
      </c>
      <c r="D795" s="134">
        <v>2.2799999999999998</v>
      </c>
      <c r="E795" s="78" t="s">
        <v>445</v>
      </c>
      <c r="F795" s="560"/>
    </row>
    <row r="796" spans="1:6" ht="17.25" thickBot="1">
      <c r="A796" s="133" t="s">
        <v>446</v>
      </c>
      <c r="B796" s="77" t="s">
        <v>447</v>
      </c>
      <c r="C796" s="556"/>
      <c r="D796" s="133">
        <v>2.34</v>
      </c>
      <c r="E796" s="77" t="s">
        <v>448</v>
      </c>
      <c r="F796" s="556" t="s">
        <v>318</v>
      </c>
    </row>
    <row r="797" spans="1:6" ht="17.25" thickBot="1">
      <c r="A797" s="134">
        <v>1.72</v>
      </c>
      <c r="B797" s="77" t="s">
        <v>106</v>
      </c>
      <c r="C797" s="556" t="s">
        <v>318</v>
      </c>
      <c r="D797" s="133">
        <v>2.72</v>
      </c>
      <c r="E797" s="78" t="s">
        <v>449</v>
      </c>
      <c r="F797" s="560"/>
    </row>
    <row r="798" spans="1:6" ht="17.25" thickBot="1">
      <c r="A798" s="133">
        <v>1.92</v>
      </c>
      <c r="B798" s="77" t="s">
        <v>450</v>
      </c>
      <c r="C798" s="557"/>
      <c r="D798" s="133">
        <v>2.87</v>
      </c>
      <c r="E798" s="78" t="s">
        <v>451</v>
      </c>
      <c r="F798" s="560"/>
    </row>
    <row r="799" spans="1:6" ht="17.25" thickBot="1">
      <c r="A799" s="133">
        <v>1.96</v>
      </c>
      <c r="B799" s="77" t="s">
        <v>116</v>
      </c>
      <c r="C799" s="556" t="s">
        <v>318</v>
      </c>
      <c r="D799" s="134">
        <v>2.88</v>
      </c>
      <c r="E799" s="77" t="s">
        <v>452</v>
      </c>
      <c r="F799" s="556" t="s">
        <v>318</v>
      </c>
    </row>
    <row r="800" spans="1:6" ht="17.25" thickBot="1">
      <c r="A800" s="133">
        <v>1.1100000000000001</v>
      </c>
      <c r="B800" s="77" t="s">
        <v>114</v>
      </c>
      <c r="C800" s="557"/>
      <c r="D800" s="133">
        <v>2.1040000000000001</v>
      </c>
      <c r="E800" s="78" t="s">
        <v>453</v>
      </c>
      <c r="F800" s="560"/>
    </row>
    <row r="801" spans="1:6" ht="17.25" thickBot="1">
      <c r="A801" s="133">
        <v>1.139</v>
      </c>
      <c r="B801" s="77" t="s">
        <v>454</v>
      </c>
      <c r="C801" s="556" t="s">
        <v>318</v>
      </c>
      <c r="D801" s="134">
        <v>2.1120000000000001</v>
      </c>
      <c r="E801" s="78" t="s">
        <v>455</v>
      </c>
      <c r="F801" s="560"/>
    </row>
    <row r="802" spans="1:6" ht="17.25" thickBot="1">
      <c r="A802" s="135">
        <v>1.147</v>
      </c>
      <c r="B802" s="29" t="s">
        <v>456</v>
      </c>
      <c r="C802" s="556" t="s">
        <v>318</v>
      </c>
      <c r="D802" s="137">
        <v>3.1</v>
      </c>
      <c r="E802" s="29" t="s">
        <v>457</v>
      </c>
      <c r="F802" s="556" t="s">
        <v>318</v>
      </c>
    </row>
    <row r="803" spans="1:6" ht="17.25" thickBot="1">
      <c r="A803" s="135">
        <v>1.1499999999999999</v>
      </c>
      <c r="B803" s="29" t="s">
        <v>458</v>
      </c>
      <c r="C803" s="556" t="s">
        <v>318</v>
      </c>
      <c r="D803" s="137">
        <v>3.2</v>
      </c>
      <c r="E803" s="29" t="s">
        <v>459</v>
      </c>
      <c r="F803" s="559"/>
    </row>
    <row r="804" spans="1:6" ht="17.25" thickBot="1">
      <c r="A804" s="135">
        <v>1.155</v>
      </c>
      <c r="B804" s="29" t="s">
        <v>460</v>
      </c>
      <c r="C804" s="558"/>
      <c r="D804" s="137">
        <v>3.5</v>
      </c>
      <c r="E804" s="29" t="s">
        <v>461</v>
      </c>
      <c r="F804" s="556" t="s">
        <v>318</v>
      </c>
    </row>
    <row r="805" spans="1:6" ht="17.25" thickBot="1">
      <c r="A805" s="135">
        <v>1.163</v>
      </c>
      <c r="B805" s="29" t="s">
        <v>462</v>
      </c>
      <c r="C805" s="556" t="s">
        <v>318</v>
      </c>
      <c r="D805" s="137">
        <v>3.9</v>
      </c>
      <c r="E805" s="681" t="s">
        <v>463</v>
      </c>
      <c r="F805" s="559"/>
    </row>
    <row r="806" spans="1:6" ht="17.25" thickBot="1">
      <c r="A806" s="136">
        <v>1.1779999999999999</v>
      </c>
      <c r="B806" s="29" t="s">
        <v>464</v>
      </c>
      <c r="C806" s="558"/>
      <c r="D806" s="137">
        <v>3.14</v>
      </c>
      <c r="E806" s="681" t="s">
        <v>465</v>
      </c>
      <c r="F806" s="556" t="s">
        <v>318</v>
      </c>
    </row>
    <row r="807" spans="1:6" ht="17.25" thickBot="1">
      <c r="A807" s="135">
        <v>1.1890000000000001</v>
      </c>
      <c r="B807" s="79" t="s">
        <v>466</v>
      </c>
      <c r="C807" s="558"/>
      <c r="D807" s="137">
        <v>3.16</v>
      </c>
      <c r="E807" s="29" t="s">
        <v>467</v>
      </c>
      <c r="F807" s="559"/>
    </row>
    <row r="808" spans="1:6" ht="17.25" thickBot="1">
      <c r="A808" s="135">
        <v>1.1990000000000001</v>
      </c>
      <c r="B808" s="29" t="s">
        <v>468</v>
      </c>
      <c r="C808" s="558"/>
      <c r="D808" s="137">
        <v>4.0999999999999996</v>
      </c>
      <c r="E808" s="29" t="s">
        <v>469</v>
      </c>
      <c r="F808" s="556" t="s">
        <v>318</v>
      </c>
    </row>
    <row r="809" spans="1:6" ht="27.75" thickBot="1">
      <c r="A809" s="135">
        <v>1.2070000000000001</v>
      </c>
      <c r="B809" s="29" t="s">
        <v>470</v>
      </c>
      <c r="C809" s="556" t="s">
        <v>318</v>
      </c>
      <c r="D809" s="137">
        <v>4.3</v>
      </c>
      <c r="E809" s="29" t="s">
        <v>471</v>
      </c>
      <c r="F809" s="561"/>
    </row>
    <row r="810" spans="1:6" ht="27.75" thickBot="1">
      <c r="A810" s="135">
        <v>1.218</v>
      </c>
      <c r="B810" s="29" t="s">
        <v>472</v>
      </c>
      <c r="C810" s="556" t="s">
        <v>318</v>
      </c>
      <c r="D810" s="137">
        <v>4.4000000000000004</v>
      </c>
      <c r="E810" s="29" t="s">
        <v>473</v>
      </c>
      <c r="F810" s="561"/>
    </row>
    <row r="811" spans="1:6" ht="17.25" thickBot="1">
      <c r="A811" s="135">
        <v>1.2270000000000001</v>
      </c>
      <c r="B811" s="29" t="s">
        <v>144</v>
      </c>
      <c r="C811" s="556" t="s">
        <v>318</v>
      </c>
      <c r="D811" s="137">
        <v>5.0999999999999996</v>
      </c>
      <c r="E811" s="29" t="s">
        <v>474</v>
      </c>
      <c r="F811" s="556" t="s">
        <v>318</v>
      </c>
    </row>
    <row r="812" spans="1:6" ht="17.25" thickBot="1">
      <c r="A812" s="135">
        <v>1.244</v>
      </c>
      <c r="B812" s="29" t="s">
        <v>475</v>
      </c>
      <c r="C812" s="559"/>
      <c r="D812" s="137">
        <v>6.1</v>
      </c>
      <c r="E812" s="29" t="s">
        <v>476</v>
      </c>
      <c r="F812" s="556" t="s">
        <v>318</v>
      </c>
    </row>
    <row r="813" spans="1:6" ht="17.25" thickBot="1">
      <c r="A813" s="133">
        <v>1.27</v>
      </c>
      <c r="B813" s="78" t="s">
        <v>477</v>
      </c>
      <c r="C813" s="560"/>
      <c r="D813" s="137"/>
      <c r="E813" s="29"/>
      <c r="F813" s="561"/>
    </row>
    <row r="814" spans="1:6">
      <c r="A814" s="139"/>
    </row>
    <row r="815" spans="1:6">
      <c r="A815" s="487"/>
    </row>
    <row r="816" spans="1:6">
      <c r="A816" s="685" t="s">
        <v>2208</v>
      </c>
    </row>
    <row r="817" spans="1:4" ht="17.25" thickBot="1">
      <c r="A817" s="139"/>
    </row>
    <row r="818" spans="1:4" ht="17.25" thickBot="1">
      <c r="A818" s="159" t="s">
        <v>431</v>
      </c>
      <c r="B818" s="38" t="s">
        <v>432</v>
      </c>
      <c r="C818" s="38" t="s">
        <v>431</v>
      </c>
      <c r="D818" s="38" t="s">
        <v>433</v>
      </c>
    </row>
    <row r="819" spans="1:4" ht="17.25" thickBot="1">
      <c r="A819" s="133"/>
      <c r="B819" s="77"/>
      <c r="C819" s="80"/>
      <c r="D819" s="77"/>
    </row>
    <row r="820" spans="1:4">
      <c r="A820" s="139"/>
    </row>
    <row r="821" spans="1:4">
      <c r="A821" s="685" t="s">
        <v>478</v>
      </c>
    </row>
    <row r="822" spans="1:4" ht="17.25" thickBot="1">
      <c r="A822" s="487"/>
    </row>
    <row r="823" spans="1:4" ht="17.25" thickBot="1">
      <c r="A823" s="159" t="s">
        <v>431</v>
      </c>
      <c r="B823" s="38" t="s">
        <v>432</v>
      </c>
      <c r="C823" s="38" t="s">
        <v>431</v>
      </c>
      <c r="D823" s="38" t="s">
        <v>433</v>
      </c>
    </row>
    <row r="824" spans="1:4" ht="17.25" thickBot="1">
      <c r="A824" s="133"/>
      <c r="B824" s="77"/>
      <c r="C824" s="80"/>
      <c r="D824" s="77"/>
    </row>
    <row r="825" spans="1:4" ht="17.25" thickBot="1">
      <c r="A825" s="133"/>
      <c r="B825" s="77"/>
      <c r="C825" s="80"/>
      <c r="D825" s="77"/>
    </row>
    <row r="826" spans="1:4">
      <c r="A826" s="487" t="s">
        <v>3039</v>
      </c>
    </row>
    <row r="827" spans="1:4">
      <c r="A827" s="487"/>
    </row>
    <row r="828" spans="1:4">
      <c r="A828" s="487"/>
    </row>
    <row r="829" spans="1:4" ht="20.25">
      <c r="A829" s="130" t="s">
        <v>479</v>
      </c>
    </row>
    <row r="830" spans="1:4" ht="18.75">
      <c r="A830" s="140" t="s">
        <v>3009</v>
      </c>
    </row>
    <row r="831" spans="1:4">
      <c r="A831" s="634" t="s">
        <v>57</v>
      </c>
    </row>
    <row r="832" spans="1:4">
      <c r="A832" s="1050"/>
      <c r="B832" s="1050"/>
      <c r="C832" s="1050"/>
      <c r="D832" s="1050"/>
    </row>
    <row r="833" spans="1:4" ht="17.25" thickBot="1">
      <c r="A833" s="575"/>
      <c r="B833" s="576"/>
      <c r="C833" s="570"/>
      <c r="D833" s="570"/>
    </row>
    <row r="834" spans="1:4" ht="17.25" thickBot="1">
      <c r="A834" s="166" t="s">
        <v>480</v>
      </c>
      <c r="B834" s="609"/>
      <c r="C834" s="493" t="s">
        <v>13</v>
      </c>
      <c r="D834" s="493" t="s">
        <v>14</v>
      </c>
    </row>
    <row r="835" spans="1:4" ht="31.5" customHeight="1" thickBot="1">
      <c r="A835" s="1151" t="s">
        <v>481</v>
      </c>
      <c r="B835" s="1152"/>
      <c r="C835" s="562" t="s">
        <v>318</v>
      </c>
      <c r="D835" s="81"/>
    </row>
    <row r="837" spans="1:4">
      <c r="A837" s="634" t="s">
        <v>57</v>
      </c>
    </row>
    <row r="838" spans="1:4">
      <c r="A838" s="1050"/>
      <c r="B838" s="1050"/>
      <c r="C838" s="1050"/>
      <c r="D838" s="1050"/>
    </row>
    <row r="839" spans="1:4" ht="17.25" thickBot="1">
      <c r="A839" s="575"/>
      <c r="B839" s="576"/>
      <c r="C839" s="570"/>
      <c r="D839" s="570"/>
    </row>
    <row r="840" spans="1:4" ht="17.25" thickBot="1">
      <c r="A840" s="166" t="s">
        <v>482</v>
      </c>
      <c r="B840" s="609"/>
      <c r="C840" s="493" t="s">
        <v>13</v>
      </c>
      <c r="D840" s="493" t="s">
        <v>14</v>
      </c>
    </row>
    <row r="841" spans="1:4" ht="40.5" customHeight="1" thickBot="1">
      <c r="A841" s="1151" t="s">
        <v>483</v>
      </c>
      <c r="B841" s="1152"/>
      <c r="C841" s="562" t="s">
        <v>318</v>
      </c>
      <c r="D841" s="81"/>
    </row>
    <row r="842" spans="1:4">
      <c r="A842" s="487"/>
    </row>
    <row r="843" spans="1:4" ht="18.75">
      <c r="A843" s="140" t="s">
        <v>3010</v>
      </c>
    </row>
    <row r="844" spans="1:4" ht="33" customHeight="1" thickBot="1">
      <c r="A844" s="1141" t="s">
        <v>484</v>
      </c>
      <c r="B844" s="1141"/>
      <c r="C844" s="1141"/>
      <c r="D844" s="1141"/>
    </row>
    <row r="845" spans="1:4" ht="17.25" thickBot="1">
      <c r="A845" s="612"/>
      <c r="B845" s="570"/>
      <c r="C845" s="30" t="s">
        <v>13</v>
      </c>
      <c r="D845" s="493" t="s">
        <v>14</v>
      </c>
    </row>
    <row r="846" spans="1:4" ht="32.25" customHeight="1" thickBot="1">
      <c r="A846" s="1151" t="s">
        <v>485</v>
      </c>
      <c r="B846" s="1152"/>
      <c r="C846" s="82"/>
      <c r="D846" s="562" t="s">
        <v>318</v>
      </c>
    </row>
    <row r="847" spans="1:4" ht="26.25" customHeight="1" thickBot="1">
      <c r="A847" s="1151" t="s">
        <v>486</v>
      </c>
      <c r="B847" s="1152"/>
      <c r="C847" s="405"/>
      <c r="D847" s="562" t="s">
        <v>318</v>
      </c>
    </row>
    <row r="848" spans="1:4" ht="38.25" customHeight="1" thickBot="1">
      <c r="A848" s="1151" t="s">
        <v>487</v>
      </c>
      <c r="B848" s="1152"/>
      <c r="C848" s="405"/>
      <c r="D848" s="562" t="s">
        <v>318</v>
      </c>
    </row>
    <row r="849" spans="1:8">
      <c r="A849" s="1142"/>
      <c r="B849" s="1084"/>
      <c r="C849" s="1084"/>
      <c r="D849" s="1084"/>
    </row>
    <row r="850" spans="1:8" ht="17.25" thickBot="1">
      <c r="A850" s="1143"/>
      <c r="B850" s="1061"/>
      <c r="C850" s="1061"/>
      <c r="D850" s="1061"/>
    </row>
    <row r="851" spans="1:8" ht="17.25" thickBot="1">
      <c r="A851" s="501" t="s">
        <v>488</v>
      </c>
      <c r="B851" s="488"/>
      <c r="C851" s="488"/>
      <c r="D851" s="83"/>
    </row>
    <row r="852" spans="1:8" ht="17.25" thickBot="1">
      <c r="A852" s="166"/>
      <c r="B852" s="84"/>
      <c r="C852" s="84"/>
      <c r="D852" s="81"/>
    </row>
    <row r="853" spans="1:8">
      <c r="A853" s="487"/>
    </row>
    <row r="854" spans="1:8">
      <c r="A854" s="487"/>
    </row>
    <row r="855" spans="1:8" ht="18.75">
      <c r="A855" s="140" t="s">
        <v>3011</v>
      </c>
    </row>
    <row r="856" spans="1:8" ht="17.25" thickBot="1">
      <c r="A856" s="406" t="s">
        <v>489</v>
      </c>
      <c r="B856" s="407"/>
      <c r="C856" s="407"/>
      <c r="D856" s="407"/>
    </row>
    <row r="857" spans="1:8" ht="17.25" thickBot="1">
      <c r="A857" s="163"/>
      <c r="B857" s="570"/>
      <c r="C857" s="1144" t="s">
        <v>57</v>
      </c>
      <c r="D857" s="1145"/>
    </row>
    <row r="858" spans="1:8" ht="17.25" thickBot="1">
      <c r="A858" s="163"/>
      <c r="B858" s="570"/>
      <c r="C858" s="594" t="s">
        <v>13</v>
      </c>
      <c r="D858" s="16" t="s">
        <v>14</v>
      </c>
    </row>
    <row r="859" spans="1:8" ht="30" customHeight="1" thickBot="1">
      <c r="A859" s="498" t="s">
        <v>490</v>
      </c>
      <c r="B859" s="499"/>
      <c r="C859" s="562" t="s">
        <v>318</v>
      </c>
      <c r="D859" s="562"/>
    </row>
    <row r="860" spans="1:8" ht="15.75" customHeight="1" thickBot="1">
      <c r="A860" s="498" t="s">
        <v>491</v>
      </c>
      <c r="B860" s="500"/>
      <c r="C860" s="635"/>
      <c r="D860" s="562" t="s">
        <v>318</v>
      </c>
    </row>
    <row r="861" spans="1:8" ht="15.75" customHeight="1" thickBot="1">
      <c r="A861" s="636" t="s">
        <v>492</v>
      </c>
      <c r="B861" s="637"/>
      <c r="C861" s="562"/>
      <c r="D861" s="562" t="s">
        <v>318</v>
      </c>
    </row>
    <row r="862" spans="1:8" ht="17.25" thickBot="1">
      <c r="A862" s="638" t="s">
        <v>493</v>
      </c>
      <c r="B862" s="639"/>
      <c r="C862" s="640"/>
      <c r="D862" s="562" t="s">
        <v>318</v>
      </c>
      <c r="G862" s="641" t="s">
        <v>84</v>
      </c>
      <c r="H862" s="642"/>
    </row>
    <row r="863" spans="1:8" ht="30" customHeight="1">
      <c r="A863" s="567"/>
      <c r="G863" s="641"/>
      <c r="H863" s="642"/>
    </row>
    <row r="864" spans="1:8" ht="17.25" thickBot="1">
      <c r="A864" s="1132" t="s">
        <v>494</v>
      </c>
      <c r="B864" s="1133"/>
      <c r="C864" s="408"/>
      <c r="D864" s="408"/>
      <c r="E864" s="408"/>
      <c r="F864" s="408"/>
      <c r="G864" s="408"/>
      <c r="H864" s="642"/>
    </row>
    <row r="865" spans="1:6" ht="33" customHeight="1">
      <c r="A865" s="1141" t="s">
        <v>495</v>
      </c>
      <c r="B865" s="1141"/>
      <c r="C865" s="1141"/>
      <c r="D865" s="1141"/>
      <c r="E865" s="1141"/>
    </row>
    <row r="866" spans="1:6" ht="17.25" thickBot="1">
      <c r="A866" s="1061"/>
      <c r="B866" s="1061"/>
      <c r="C866" s="1061"/>
      <c r="D866" s="1061"/>
      <c r="E866" s="643"/>
    </row>
    <row r="867" spans="1:6" ht="33" customHeight="1" thickBot="1">
      <c r="A867" s="1135" t="s">
        <v>496</v>
      </c>
      <c r="B867" s="1018"/>
      <c r="C867" s="1018"/>
      <c r="D867" s="1154"/>
      <c r="E867" s="643"/>
    </row>
    <row r="868" spans="1:6" ht="17.25" thickBot="1">
      <c r="A868" s="169" t="s">
        <v>13</v>
      </c>
      <c r="B868" s="85"/>
      <c r="C868" s="86" t="s">
        <v>14</v>
      </c>
      <c r="D868" s="563" t="s">
        <v>318</v>
      </c>
      <c r="E868" s="643"/>
    </row>
    <row r="869" spans="1:6" ht="18.75" customHeight="1" thickBot="1">
      <c r="A869" s="1155" t="s">
        <v>3110</v>
      </c>
      <c r="B869" s="1156"/>
      <c r="C869" s="1156"/>
      <c r="D869" s="1157"/>
      <c r="E869" s="643"/>
    </row>
    <row r="870" spans="1:6" ht="32.25" customHeight="1" thickBot="1">
      <c r="A870" s="1155" t="s">
        <v>3111</v>
      </c>
      <c r="B870" s="1156"/>
      <c r="C870" s="1156"/>
      <c r="D870" s="1157"/>
      <c r="E870" s="643"/>
    </row>
    <row r="871" spans="1:6" ht="17.25" thickBot="1">
      <c r="A871" s="1137"/>
      <c r="B871" s="951"/>
      <c r="C871" s="951"/>
      <c r="D871" s="1158"/>
      <c r="E871" s="643"/>
    </row>
    <row r="872" spans="1:6" ht="17.25" thickBot="1">
      <c r="A872" s="1137"/>
      <c r="B872" s="951"/>
      <c r="C872" s="951"/>
      <c r="D872" s="1158"/>
      <c r="E872" s="643"/>
    </row>
    <row r="873" spans="1:6">
      <c r="A873" s="571"/>
      <c r="B873" s="572"/>
      <c r="C873" s="572"/>
      <c r="D873" s="572"/>
      <c r="E873" s="572"/>
    </row>
    <row r="874" spans="1:6" ht="19.5" thickBot="1">
      <c r="A874" s="140" t="s">
        <v>3012</v>
      </c>
    </row>
    <row r="875" spans="1:6" ht="17.25" thickBot="1">
      <c r="A875" s="394"/>
      <c r="B875" s="394"/>
      <c r="C875" s="493" t="s">
        <v>13</v>
      </c>
      <c r="D875" s="490" t="s">
        <v>14</v>
      </c>
      <c r="E875" s="1153"/>
      <c r="F875" s="952"/>
    </row>
    <row r="876" spans="1:6" ht="33" customHeight="1" thickBot="1">
      <c r="A876" s="498" t="s">
        <v>497</v>
      </c>
      <c r="B876" s="499"/>
      <c r="C876" s="563" t="s">
        <v>318</v>
      </c>
      <c r="D876" s="208"/>
      <c r="E876" s="1153"/>
      <c r="F876" s="952"/>
    </row>
    <row r="877" spans="1:6" ht="17.25" thickBot="1">
      <c r="A877" s="208" t="s">
        <v>498</v>
      </c>
      <c r="B877" s="199"/>
      <c r="C877" s="563" t="s">
        <v>318</v>
      </c>
      <c r="D877" s="208"/>
      <c r="E877" s="1153"/>
      <c r="F877" s="952"/>
    </row>
    <row r="878" spans="1:6" ht="17.25" thickBot="1">
      <c r="A878" s="208" t="s">
        <v>499</v>
      </c>
      <c r="B878" s="199"/>
      <c r="C878" s="563" t="s">
        <v>318</v>
      </c>
      <c r="D878" s="208"/>
      <c r="E878" s="1153"/>
      <c r="F878" s="952"/>
    </row>
    <row r="879" spans="1:6" ht="17.25" thickBot="1">
      <c r="A879" s="208" t="s">
        <v>500</v>
      </c>
      <c r="B879" s="199"/>
      <c r="C879" s="563" t="s">
        <v>318</v>
      </c>
      <c r="D879" s="208"/>
      <c r="E879" s="1153"/>
      <c r="F879" s="952"/>
    </row>
    <row r="880" spans="1:6">
      <c r="A880" s="487"/>
    </row>
    <row r="881" spans="1:7" ht="17.25" thickBot="1">
      <c r="A881" s="487"/>
    </row>
    <row r="882" spans="1:7" ht="17.25" thickBot="1">
      <c r="A882" s="1159" t="s">
        <v>501</v>
      </c>
      <c r="B882" s="1160"/>
      <c r="C882" s="1160"/>
      <c r="D882" s="1161"/>
      <c r="E882" s="1104"/>
      <c r="F882" s="1050"/>
      <c r="G882" s="481"/>
    </row>
    <row r="883" spans="1:7" ht="17.25" thickBot="1">
      <c r="A883" s="1138"/>
      <c r="B883" s="1139"/>
      <c r="C883" s="1139"/>
      <c r="D883" s="1140"/>
      <c r="E883" s="1104"/>
      <c r="F883" s="1050"/>
      <c r="G883" s="481"/>
    </row>
    <row r="884" spans="1:7">
      <c r="A884" s="487"/>
    </row>
    <row r="885" spans="1:7" ht="18.75">
      <c r="A885" s="140" t="s">
        <v>3013</v>
      </c>
    </row>
    <row r="886" spans="1:7">
      <c r="A886" s="487"/>
    </row>
    <row r="887" spans="1:7" ht="17.25" thickBot="1">
      <c r="A887" s="1132" t="s">
        <v>494</v>
      </c>
      <c r="B887" s="1133"/>
      <c r="C887" s="1133"/>
      <c r="D887" s="1134"/>
    </row>
    <row r="888" spans="1:7" ht="75" customHeight="1" thickBot="1">
      <c r="A888" s="1135" t="s">
        <v>502</v>
      </c>
      <c r="B888" s="1018"/>
      <c r="C888" s="1018"/>
      <c r="D888" s="1136"/>
    </row>
    <row r="889" spans="1:7" ht="33.75" thickBot="1">
      <c r="A889" s="644" t="s">
        <v>57</v>
      </c>
      <c r="B889" s="645" t="s">
        <v>36</v>
      </c>
      <c r="C889" s="645" t="s">
        <v>14</v>
      </c>
      <c r="D889" s="646" t="s">
        <v>503</v>
      </c>
    </row>
    <row r="890" spans="1:7" ht="17.25" thickBot="1">
      <c r="A890" s="647" t="s">
        <v>504</v>
      </c>
      <c r="B890" s="563" t="s">
        <v>318</v>
      </c>
      <c r="C890" s="500"/>
      <c r="D890" s="648"/>
    </row>
    <row r="891" spans="1:7" ht="17.25" thickBot="1">
      <c r="A891" s="647" t="s">
        <v>505</v>
      </c>
      <c r="B891" s="563" t="s">
        <v>318</v>
      </c>
      <c r="C891" s="393"/>
      <c r="D891" s="648"/>
    </row>
    <row r="892" spans="1:7" ht="17.25" thickBot="1">
      <c r="A892" s="647" t="s">
        <v>506</v>
      </c>
      <c r="B892" s="563" t="s">
        <v>318</v>
      </c>
      <c r="C892" s="393"/>
      <c r="D892" s="648"/>
    </row>
    <row r="893" spans="1:7" ht="17.25" thickBot="1">
      <c r="A893" s="647" t="s">
        <v>507</v>
      </c>
      <c r="B893" s="563" t="s">
        <v>318</v>
      </c>
      <c r="C893" s="393"/>
      <c r="D893" s="500"/>
    </row>
    <row r="894" spans="1:7" ht="17.25" thickBot="1">
      <c r="A894" s="647" t="s">
        <v>508</v>
      </c>
      <c r="B894" s="563" t="s">
        <v>318</v>
      </c>
      <c r="C894" s="393"/>
      <c r="D894" s="393"/>
    </row>
    <row r="895" spans="1:7">
      <c r="A895" s="487"/>
    </row>
    <row r="896" spans="1:7">
      <c r="A896" s="487"/>
    </row>
    <row r="897" spans="1:4" ht="18.75">
      <c r="A897" s="564" t="s">
        <v>3014</v>
      </c>
    </row>
    <row r="898" spans="1:4" ht="17.25" thickBot="1">
      <c r="A898" s="1132" t="s">
        <v>509</v>
      </c>
      <c r="B898" s="1133"/>
      <c r="C898" s="1133"/>
      <c r="D898" s="1134"/>
    </row>
    <row r="899" spans="1:4" ht="60" customHeight="1" thickBot="1">
      <c r="A899" s="1135" t="s">
        <v>510</v>
      </c>
      <c r="B899" s="1018"/>
      <c r="C899" s="1018"/>
      <c r="D899" s="1136"/>
    </row>
    <row r="900" spans="1:4" ht="33.75" thickBot="1">
      <c r="A900" s="644" t="s">
        <v>57</v>
      </c>
      <c r="B900" s="649" t="s">
        <v>36</v>
      </c>
      <c r="C900" s="645" t="s">
        <v>14</v>
      </c>
      <c r="D900" s="650" t="s">
        <v>503</v>
      </c>
    </row>
    <row r="901" spans="1:4" ht="48.75" customHeight="1" thickBot="1">
      <c r="A901" s="647" t="s">
        <v>511</v>
      </c>
      <c r="B901" s="563" t="s">
        <v>318</v>
      </c>
      <c r="C901" s="500"/>
      <c r="D901" s="393"/>
    </row>
    <row r="902" spans="1:4">
      <c r="A902" s="487"/>
    </row>
    <row r="903" spans="1:4">
      <c r="A903" s="487"/>
    </row>
    <row r="904" spans="1:4" ht="18.75">
      <c r="A904" s="140" t="s">
        <v>3015</v>
      </c>
    </row>
    <row r="905" spans="1:4">
      <c r="A905" s="487"/>
    </row>
    <row r="906" spans="1:4" ht="17.25" thickBot="1">
      <c r="A906" s="1132" t="s">
        <v>512</v>
      </c>
      <c r="B906" s="1133"/>
      <c r="C906" s="1133"/>
      <c r="D906" s="1134"/>
    </row>
    <row r="907" spans="1:4" ht="45" customHeight="1" thickBot="1">
      <c r="A907" s="1135" t="s">
        <v>513</v>
      </c>
      <c r="B907" s="1018"/>
      <c r="C907" s="1018"/>
      <c r="D907" s="1136"/>
    </row>
    <row r="908" spans="1:4" ht="17.25" thickBot="1">
      <c r="A908" s="644" t="s">
        <v>57</v>
      </c>
      <c r="B908" s="645" t="s">
        <v>36</v>
      </c>
      <c r="C908" s="645" t="s">
        <v>14</v>
      </c>
      <c r="D908" s="651" t="s">
        <v>37</v>
      </c>
    </row>
    <row r="909" spans="1:4" ht="17.25" thickBot="1">
      <c r="A909" s="652" t="s">
        <v>514</v>
      </c>
      <c r="B909" s="563" t="s">
        <v>318</v>
      </c>
      <c r="C909" s="653"/>
      <c r="D909" s="654"/>
    </row>
    <row r="910" spans="1:4" ht="17.25" thickBot="1">
      <c r="A910" s="652" t="s">
        <v>515</v>
      </c>
      <c r="B910" s="563" t="s">
        <v>318</v>
      </c>
      <c r="C910" s="604"/>
      <c r="D910" s="654"/>
    </row>
    <row r="911" spans="1:4" ht="17.25" thickBot="1">
      <c r="A911" s="652" t="s">
        <v>516</v>
      </c>
      <c r="B911" s="563" t="s">
        <v>318</v>
      </c>
      <c r="C911" s="604"/>
      <c r="D911" s="654"/>
    </row>
    <row r="912" spans="1:4" ht="17.25" thickBot="1">
      <c r="A912" s="652" t="s">
        <v>517</v>
      </c>
      <c r="B912" s="563" t="s">
        <v>318</v>
      </c>
      <c r="C912" s="604"/>
      <c r="D912" s="654"/>
    </row>
    <row r="913" spans="1:4" ht="17.25" thickBot="1">
      <c r="A913" s="652" t="s">
        <v>518</v>
      </c>
      <c r="B913" s="563" t="s">
        <v>318</v>
      </c>
      <c r="C913" s="604"/>
      <c r="D913" s="654"/>
    </row>
    <row r="914" spans="1:4" ht="17.25" thickBot="1">
      <c r="A914" s="652" t="s">
        <v>519</v>
      </c>
      <c r="B914" s="563" t="s">
        <v>318</v>
      </c>
      <c r="C914" s="604"/>
      <c r="D914" s="654"/>
    </row>
    <row r="915" spans="1:4" ht="17.25" thickBot="1">
      <c r="A915" s="652" t="s">
        <v>457</v>
      </c>
      <c r="B915" s="563" t="s">
        <v>318</v>
      </c>
      <c r="C915" s="604"/>
      <c r="D915" s="486"/>
    </row>
    <row r="916" spans="1:4" ht="17.25" thickBot="1">
      <c r="A916" s="652" t="s">
        <v>520</v>
      </c>
      <c r="B916" s="563" t="s">
        <v>318</v>
      </c>
      <c r="C916" s="604"/>
      <c r="D916" s="598"/>
    </row>
    <row r="917" spans="1:4">
      <c r="A917" s="487"/>
    </row>
    <row r="918" spans="1:4" ht="18.75">
      <c r="A918" s="140" t="s">
        <v>3016</v>
      </c>
    </row>
    <row r="919" spans="1:4">
      <c r="A919" s="487"/>
    </row>
    <row r="920" spans="1:4">
      <c r="A920" s="487"/>
    </row>
    <row r="921" spans="1:4" ht="17.25" thickBot="1">
      <c r="A921" s="1132" t="s">
        <v>521</v>
      </c>
      <c r="B921" s="1133"/>
      <c r="C921" s="1133"/>
      <c r="D921" s="1134"/>
    </row>
    <row r="922" spans="1:4" ht="17.25" thickBot="1">
      <c r="A922" s="166" t="s">
        <v>522</v>
      </c>
      <c r="B922" s="495"/>
      <c r="C922" s="495"/>
      <c r="D922" s="651"/>
    </row>
    <row r="923" spans="1:4" ht="17.25" thickBot="1">
      <c r="A923" s="644" t="s">
        <v>57</v>
      </c>
      <c r="B923" s="655" t="s">
        <v>36</v>
      </c>
      <c r="C923" s="655" t="s">
        <v>14</v>
      </c>
      <c r="D923" s="654" t="s">
        <v>37</v>
      </c>
    </row>
    <row r="924" spans="1:4" ht="33.75" thickBot="1">
      <c r="A924" s="830" t="s">
        <v>523</v>
      </c>
      <c r="B924" s="656" t="s">
        <v>318</v>
      </c>
      <c r="C924" s="653"/>
      <c r="D924" s="654"/>
    </row>
    <row r="925" spans="1:4" ht="17.25" thickBot="1">
      <c r="A925" s="1137" t="s">
        <v>524</v>
      </c>
      <c r="B925" s="951"/>
      <c r="C925" s="951"/>
      <c r="D925" s="486"/>
    </row>
    <row r="926" spans="1:4" ht="17.25" thickBot="1">
      <c r="A926" s="644" t="s">
        <v>525</v>
      </c>
      <c r="B926" s="604" t="s">
        <v>526</v>
      </c>
      <c r="C926" s="1130" t="s">
        <v>527</v>
      </c>
      <c r="D926" s="1131"/>
    </row>
    <row r="927" spans="1:4" ht="66.75" thickBot="1">
      <c r="A927" s="686"/>
      <c r="B927" s="604" t="s">
        <v>3040</v>
      </c>
      <c r="C927" s="1130"/>
      <c r="D927" s="1131"/>
    </row>
    <row r="928" spans="1:4" ht="17.25" thickBot="1">
      <c r="A928" s="686"/>
      <c r="B928" s="604"/>
      <c r="C928" s="1130"/>
      <c r="D928" s="1131"/>
    </row>
    <row r="929" spans="1:6">
      <c r="A929" s="487"/>
    </row>
    <row r="930" spans="1:6">
      <c r="A930" s="487"/>
    </row>
    <row r="931" spans="1:6">
      <c r="A931" s="487"/>
    </row>
    <row r="932" spans="1:6" ht="23.25">
      <c r="A932" s="132" t="s">
        <v>528</v>
      </c>
    </row>
    <row r="933" spans="1:6">
      <c r="A933" s="487"/>
    </row>
    <row r="934" spans="1:6" ht="17.25" thickBot="1">
      <c r="A934" s="487"/>
    </row>
    <row r="935" spans="1:6" ht="16.5" customHeight="1">
      <c r="A935" s="993" t="s">
        <v>16</v>
      </c>
      <c r="B935" s="994"/>
      <c r="C935" s="999" t="s">
        <v>17</v>
      </c>
      <c r="D935" s="993" t="s">
        <v>18</v>
      </c>
      <c r="E935" s="995"/>
    </row>
    <row r="936" spans="1:6" ht="17.25" thickBot="1">
      <c r="A936" s="395"/>
      <c r="B936" s="396"/>
      <c r="C936" s="1000"/>
      <c r="D936" s="996" t="s">
        <v>260</v>
      </c>
      <c r="E936" s="998"/>
    </row>
    <row r="937" spans="1:6">
      <c r="A937" s="1005">
        <v>6</v>
      </c>
      <c r="B937" s="1003">
        <v>52</v>
      </c>
      <c r="C937" s="1003" t="s">
        <v>20</v>
      </c>
      <c r="D937" s="21" t="s">
        <v>21</v>
      </c>
      <c r="E937" s="1128"/>
    </row>
    <row r="938" spans="1:6" ht="17.25" thickBot="1">
      <c r="A938" s="1006"/>
      <c r="B938" s="1004"/>
      <c r="C938" s="1004"/>
      <c r="D938" s="23" t="s">
        <v>22</v>
      </c>
      <c r="E938" s="1129"/>
    </row>
    <row r="939" spans="1:6">
      <c r="A939" s="571"/>
      <c r="B939" s="572"/>
      <c r="C939" s="572"/>
      <c r="D939" s="572"/>
      <c r="E939" s="572"/>
      <c r="F939" s="572"/>
    </row>
    <row r="940" spans="1:6">
      <c r="A940" s="487"/>
    </row>
    <row r="941" spans="1:6" ht="50.25" customHeight="1">
      <c r="A941" s="988" t="s">
        <v>529</v>
      </c>
      <c r="B941" s="988"/>
      <c r="C941" s="988"/>
      <c r="D941" s="988"/>
    </row>
    <row r="942" spans="1:6">
      <c r="A942" s="988" t="s">
        <v>3017</v>
      </c>
      <c r="B942" s="988"/>
      <c r="C942" s="988"/>
      <c r="D942" s="988"/>
    </row>
    <row r="943" spans="1:6">
      <c r="A943" s="988" t="s">
        <v>3018</v>
      </c>
      <c r="B943" s="988"/>
      <c r="C943" s="988"/>
      <c r="D943" s="988"/>
    </row>
    <row r="944" spans="1:6" ht="40.5" customHeight="1">
      <c r="A944" s="988" t="s">
        <v>3019</v>
      </c>
      <c r="B944" s="988"/>
      <c r="C944" s="988"/>
      <c r="D944" s="988"/>
    </row>
    <row r="945" spans="1:5" ht="38.25" customHeight="1">
      <c r="A945" s="988" t="s">
        <v>3020</v>
      </c>
      <c r="B945" s="988"/>
      <c r="C945" s="988"/>
      <c r="D945" s="988"/>
    </row>
    <row r="946" spans="1:5" ht="33.75" customHeight="1">
      <c r="A946" s="988" t="s">
        <v>3021</v>
      </c>
      <c r="B946" s="988"/>
      <c r="C946" s="988"/>
      <c r="D946" s="988"/>
    </row>
    <row r="947" spans="1:5">
      <c r="A947" s="144"/>
    </row>
    <row r="948" spans="1:5" ht="18.75">
      <c r="A948" s="1127" t="s">
        <v>530</v>
      </c>
      <c r="B948" s="1127"/>
      <c r="C948" s="1127"/>
      <c r="D948" s="1127"/>
      <c r="E948" s="1127"/>
    </row>
    <row r="949" spans="1:5">
      <c r="A949" s="144"/>
      <c r="B949" s="1044" t="s">
        <v>3373</v>
      </c>
      <c r="C949" s="1044"/>
      <c r="D949" s="515"/>
      <c r="E949" s="515"/>
    </row>
    <row r="950" spans="1:5">
      <c r="A950" s="87" t="s">
        <v>531</v>
      </c>
      <c r="B950" s="570"/>
      <c r="C950" s="570"/>
      <c r="D950" s="570"/>
      <c r="E950" s="515"/>
    </row>
    <row r="951" spans="1:5">
      <c r="A951" s="524" t="s">
        <v>3022</v>
      </c>
      <c r="B951" s="570"/>
      <c r="C951" s="570"/>
      <c r="D951" s="570"/>
      <c r="E951" s="515"/>
    </row>
    <row r="952" spans="1:5" ht="17.25" thickBot="1">
      <c r="A952" s="144"/>
    </row>
    <row r="953" spans="1:5" ht="17.25" thickBot="1">
      <c r="A953" s="723" t="s">
        <v>532</v>
      </c>
      <c r="B953" s="657"/>
      <c r="C953" s="939" t="s">
        <v>533</v>
      </c>
      <c r="D953" s="940"/>
      <c r="E953" s="88"/>
    </row>
    <row r="954" spans="1:5" ht="17.25" thickBot="1">
      <c r="A954" s="142" t="s">
        <v>534</v>
      </c>
      <c r="B954" s="491" t="s">
        <v>175</v>
      </c>
      <c r="C954" s="492" t="s">
        <v>535</v>
      </c>
      <c r="D954" s="492" t="s">
        <v>536</v>
      </c>
      <c r="E954" s="86" t="s">
        <v>537</v>
      </c>
    </row>
    <row r="955" spans="1:5" ht="17.25" thickBot="1">
      <c r="A955" s="182" t="s">
        <v>538</v>
      </c>
      <c r="B955" s="475" t="s">
        <v>1056</v>
      </c>
      <c r="C955" s="244">
        <v>19572151.21037</v>
      </c>
      <c r="D955" s="471">
        <v>0</v>
      </c>
      <c r="E955" s="89"/>
    </row>
    <row r="956" spans="1:5" ht="17.25" thickBot="1">
      <c r="A956" s="487"/>
    </row>
    <row r="957" spans="1:5" ht="17.25" thickBot="1">
      <c r="A957" s="936" t="s">
        <v>539</v>
      </c>
      <c r="B957" s="936"/>
      <c r="C957" s="937" t="s">
        <v>533</v>
      </c>
      <c r="D957" s="1041"/>
      <c r="E957" s="514" t="s">
        <v>537</v>
      </c>
    </row>
    <row r="958" spans="1:5" ht="17.25" thickBot="1">
      <c r="A958" s="183" t="s">
        <v>540</v>
      </c>
      <c r="B958" s="509" t="s">
        <v>541</v>
      </c>
      <c r="C958" s="90" t="s">
        <v>535</v>
      </c>
      <c r="D958" s="90" t="s">
        <v>536</v>
      </c>
      <c r="E958" s="91"/>
    </row>
    <row r="959" spans="1:5" ht="17.25" thickBot="1">
      <c r="A959" s="608"/>
      <c r="B959" s="609"/>
      <c r="C959" s="471">
        <v>0</v>
      </c>
      <c r="D959" s="471">
        <v>0</v>
      </c>
      <c r="E959" s="92"/>
    </row>
    <row r="960" spans="1:5" ht="17.25" thickBot="1">
      <c r="A960" s="608"/>
      <c r="B960" s="73"/>
      <c r="C960" s="471">
        <v>0</v>
      </c>
      <c r="D960" s="471">
        <v>0</v>
      </c>
      <c r="E960" s="92"/>
    </row>
    <row r="961" spans="1:7" ht="17.25" thickBot="1"/>
    <row r="962" spans="1:7" ht="17.25" thickBot="1">
      <c r="A962" s="1039" t="s">
        <v>542</v>
      </c>
      <c r="B962" s="1040"/>
      <c r="C962" s="937" t="s">
        <v>533</v>
      </c>
      <c r="D962" s="1041"/>
      <c r="E962" s="514" t="s">
        <v>537</v>
      </c>
    </row>
    <row r="963" spans="1:7" ht="17.25" thickBot="1">
      <c r="A963" s="183" t="s">
        <v>540</v>
      </c>
      <c r="B963" s="509" t="s">
        <v>541</v>
      </c>
      <c r="C963" s="90" t="s">
        <v>535</v>
      </c>
      <c r="D963" s="90" t="s">
        <v>536</v>
      </c>
      <c r="E963" s="91"/>
    </row>
    <row r="964" spans="1:7" ht="17.25" thickBot="1">
      <c r="A964" s="505"/>
      <c r="B964" s="73"/>
      <c r="C964" s="471">
        <v>0</v>
      </c>
      <c r="D964" s="471">
        <v>0</v>
      </c>
      <c r="E964" s="92"/>
    </row>
    <row r="965" spans="1:7" ht="17.25" thickBot="1">
      <c r="A965" s="505"/>
      <c r="B965" s="73"/>
      <c r="C965" s="471">
        <v>0</v>
      </c>
      <c r="D965" s="471">
        <v>0</v>
      </c>
      <c r="E965" s="92"/>
    </row>
    <row r="966" spans="1:7" ht="17.25" thickBot="1">
      <c r="A966" s="184"/>
    </row>
    <row r="967" spans="1:7" ht="17.25" thickBot="1">
      <c r="A967" s="934" t="s">
        <v>2209</v>
      </c>
      <c r="B967" s="935"/>
      <c r="C967" s="1116" t="s">
        <v>533</v>
      </c>
      <c r="D967" s="1041"/>
      <c r="E967" s="514" t="s">
        <v>537</v>
      </c>
    </row>
    <row r="968" spans="1:7" ht="17.25" thickBot="1">
      <c r="A968" s="503" t="s">
        <v>540</v>
      </c>
      <c r="B968" s="211" t="s">
        <v>541</v>
      </c>
      <c r="C968" s="496" t="s">
        <v>535</v>
      </c>
      <c r="D968" s="93" t="s">
        <v>536</v>
      </c>
      <c r="E968" s="94"/>
      <c r="G968" s="704"/>
    </row>
    <row r="969" spans="1:7" ht="25.5" customHeight="1" thickBot="1">
      <c r="A969" s="831" t="s">
        <v>1069</v>
      </c>
      <c r="B969" s="682" t="s">
        <v>2214</v>
      </c>
      <c r="C969" s="244">
        <v>19122151.21037</v>
      </c>
      <c r="D969" s="472">
        <v>0</v>
      </c>
      <c r="E969" s="512"/>
      <c r="G969" s="705" t="s">
        <v>1068</v>
      </c>
    </row>
    <row r="970" spans="1:7" ht="25.5" customHeight="1" thickBot="1">
      <c r="A970" s="505"/>
      <c r="B970" s="71"/>
      <c r="C970" s="209"/>
      <c r="D970" s="510"/>
      <c r="E970" s="92"/>
      <c r="G970" s="704"/>
    </row>
    <row r="971" spans="1:7" ht="17.25" thickBot="1">
      <c r="A971" s="184"/>
      <c r="G971" s="704"/>
    </row>
    <row r="972" spans="1:7" ht="17.25" thickBot="1">
      <c r="A972" s="1039" t="s">
        <v>2210</v>
      </c>
      <c r="B972" s="1040"/>
      <c r="C972" s="937" t="s">
        <v>533</v>
      </c>
      <c r="D972" s="1041"/>
      <c r="E972" s="514" t="s">
        <v>537</v>
      </c>
      <c r="G972" s="704"/>
    </row>
    <row r="973" spans="1:7">
      <c r="A973" s="1117" t="s">
        <v>540</v>
      </c>
      <c r="B973" s="1119" t="s">
        <v>541</v>
      </c>
      <c r="C973" s="1121" t="s">
        <v>535</v>
      </c>
      <c r="D973" s="1121" t="s">
        <v>536</v>
      </c>
      <c r="E973" s="1123"/>
      <c r="G973" s="704"/>
    </row>
    <row r="974" spans="1:7" ht="17.25" thickBot="1">
      <c r="A974" s="1118"/>
      <c r="B974" s="1120"/>
      <c r="C974" s="1122"/>
      <c r="D974" s="1122"/>
      <c r="E974" s="1124"/>
      <c r="G974" s="704"/>
    </row>
    <row r="975" spans="1:7" ht="17.25" thickBot="1">
      <c r="A975" s="658" t="s">
        <v>1078</v>
      </c>
      <c r="B975" s="473" t="s">
        <v>2969</v>
      </c>
      <c r="C975" s="244">
        <v>210000</v>
      </c>
      <c r="D975" s="472">
        <v>0</v>
      </c>
      <c r="E975" s="474"/>
      <c r="G975" s="705" t="s">
        <v>1077</v>
      </c>
    </row>
    <row r="976" spans="1:7" ht="17.25" thickBot="1">
      <c r="A976" s="658" t="s">
        <v>1080</v>
      </c>
      <c r="B976" s="473" t="s">
        <v>2969</v>
      </c>
      <c r="C976" s="244">
        <v>15000</v>
      </c>
      <c r="D976" s="472">
        <v>0</v>
      </c>
      <c r="E976" s="474"/>
      <c r="G976" s="705" t="s">
        <v>1079</v>
      </c>
    </row>
    <row r="977" spans="1:7" ht="17.25" thickBot="1">
      <c r="A977" s="658" t="s">
        <v>1082</v>
      </c>
      <c r="B977" s="473" t="s">
        <v>2969</v>
      </c>
      <c r="C977" s="244">
        <v>25000</v>
      </c>
      <c r="D977" s="472">
        <v>0</v>
      </c>
      <c r="E977" s="474"/>
      <c r="G977" s="705" t="s">
        <v>1081</v>
      </c>
    </row>
    <row r="978" spans="1:7" ht="17.25" thickBot="1">
      <c r="A978" s="658" t="s">
        <v>1084</v>
      </c>
      <c r="B978" s="473" t="s">
        <v>2969</v>
      </c>
      <c r="C978" s="244">
        <v>200000</v>
      </c>
      <c r="D978" s="472">
        <v>0</v>
      </c>
      <c r="E978" s="474"/>
      <c r="G978" s="705" t="s">
        <v>1083</v>
      </c>
    </row>
    <row r="979" spans="1:7">
      <c r="A979" s="487"/>
      <c r="G979" s="704"/>
    </row>
    <row r="980" spans="1:7">
      <c r="A980" s="683" t="s">
        <v>246</v>
      </c>
      <c r="B980" s="526"/>
      <c r="C980" s="526"/>
      <c r="D980" s="526"/>
      <c r="E980" s="526"/>
    </row>
    <row r="981" spans="1:7" ht="46.5" customHeight="1">
      <c r="A981" s="1342" t="s">
        <v>3032</v>
      </c>
      <c r="B981" s="1342"/>
      <c r="C981" s="1342"/>
      <c r="D981" s="1342"/>
      <c r="E981" s="1342"/>
    </row>
    <row r="982" spans="1:7" ht="19.5" customHeight="1">
      <c r="A982" s="837" t="s">
        <v>1069</v>
      </c>
      <c r="B982" s="677"/>
      <c r="C982" s="677"/>
      <c r="D982" s="677"/>
      <c r="E982" s="677"/>
    </row>
    <row r="983" spans="1:7" ht="151.5" customHeight="1">
      <c r="A983" s="1125" t="s">
        <v>3350</v>
      </c>
      <c r="B983" s="1125"/>
      <c r="C983" s="1125"/>
      <c r="D983" s="1125"/>
      <c r="E983" s="1125"/>
    </row>
    <row r="984" spans="1:7" ht="13.5" customHeight="1">
      <c r="A984" s="684"/>
      <c r="B984" s="684"/>
      <c r="C984" s="684"/>
      <c r="D984" s="684"/>
      <c r="E984" s="684"/>
    </row>
    <row r="985" spans="1:7" ht="18" customHeight="1">
      <c r="A985" s="678" t="s">
        <v>3033</v>
      </c>
      <c r="B985" s="677"/>
      <c r="C985" s="677"/>
      <c r="D985" s="677"/>
      <c r="E985" s="677"/>
    </row>
    <row r="986" spans="1:7" ht="47.25" customHeight="1">
      <c r="A986" s="1342" t="s">
        <v>3326</v>
      </c>
      <c r="B986" s="1342"/>
      <c r="C986" s="1342"/>
      <c r="D986" s="1342"/>
      <c r="E986" s="1342"/>
    </row>
    <row r="987" spans="1:7" ht="7.5" customHeight="1">
      <c r="A987" s="677"/>
      <c r="B987" s="677"/>
      <c r="C987" s="677"/>
      <c r="D987" s="677"/>
      <c r="E987" s="677"/>
    </row>
    <row r="988" spans="1:7" ht="16.5" customHeight="1">
      <c r="A988" s="679" t="s">
        <v>1084</v>
      </c>
      <c r="B988" s="677"/>
      <c r="C988" s="677"/>
      <c r="D988" s="677"/>
      <c r="E988" s="677"/>
    </row>
    <row r="989" spans="1:7" ht="30" customHeight="1">
      <c r="A989" s="1342" t="s">
        <v>3318</v>
      </c>
      <c r="B989" s="1342"/>
      <c r="C989" s="1342"/>
      <c r="D989" s="1342"/>
      <c r="E989" s="1342"/>
    </row>
    <row r="990" spans="1:7" ht="8.25" customHeight="1">
      <c r="A990" s="677"/>
      <c r="B990" s="677"/>
      <c r="C990" s="677"/>
      <c r="D990" s="677"/>
      <c r="E990" s="677"/>
    </row>
    <row r="991" spans="1:7">
      <c r="A991" s="1343" t="s">
        <v>3035</v>
      </c>
      <c r="B991" s="1343"/>
    </row>
    <row r="992" spans="1:7" ht="34.5" customHeight="1">
      <c r="A992" s="1342" t="s">
        <v>3036</v>
      </c>
      <c r="B992" s="1342"/>
      <c r="C992" s="1342"/>
      <c r="D992" s="1342"/>
      <c r="E992" s="1342"/>
    </row>
    <row r="993" spans="1:7" ht="5.25" customHeight="1">
      <c r="A993" s="677"/>
      <c r="B993" s="677"/>
      <c r="C993" s="677"/>
      <c r="D993" s="677"/>
      <c r="E993" s="677"/>
    </row>
    <row r="994" spans="1:7">
      <c r="A994" s="1126" t="s">
        <v>3037</v>
      </c>
      <c r="B994" s="1126"/>
    </row>
    <row r="995" spans="1:7" ht="33.75" customHeight="1">
      <c r="A995" s="1342" t="s">
        <v>3038</v>
      </c>
      <c r="B995" s="1342"/>
      <c r="C995" s="1342"/>
      <c r="D995" s="1342"/>
      <c r="E995" s="1342"/>
    </row>
    <row r="996" spans="1:7">
      <c r="A996" s="487"/>
    </row>
    <row r="997" spans="1:7" ht="17.25" thickBot="1">
      <c r="A997" s="487"/>
    </row>
    <row r="998" spans="1:7" ht="17.25" thickBot="1">
      <c r="A998" s="723" t="s">
        <v>543</v>
      </c>
      <c r="B998" s="657"/>
      <c r="C998" s="939" t="s">
        <v>533</v>
      </c>
      <c r="D998" s="940"/>
      <c r="E998" s="88"/>
    </row>
    <row r="999" spans="1:7" ht="17.25" thickBot="1">
      <c r="A999" s="142" t="s">
        <v>534</v>
      </c>
      <c r="B999" s="491" t="s">
        <v>175</v>
      </c>
      <c r="C999" s="492" t="s">
        <v>535</v>
      </c>
      <c r="D999" s="492" t="s">
        <v>536</v>
      </c>
      <c r="E999" s="86" t="s">
        <v>537</v>
      </c>
    </row>
    <row r="1000" spans="1:7" ht="17.25" thickBot="1">
      <c r="A1000" s="182" t="s">
        <v>544</v>
      </c>
      <c r="B1000" s="208" t="s">
        <v>545</v>
      </c>
      <c r="C1000" s="244">
        <v>0</v>
      </c>
      <c r="D1000" s="472">
        <v>0</v>
      </c>
      <c r="E1000" s="89"/>
    </row>
    <row r="1001" spans="1:7">
      <c r="A1001" s="487"/>
    </row>
    <row r="1002" spans="1:7" ht="17.25" thickBot="1">
      <c r="A1002" s="1050"/>
      <c r="B1002" s="1050"/>
      <c r="C1002" s="570"/>
      <c r="D1002" s="1061"/>
      <c r="E1002" s="1061"/>
      <c r="F1002" s="96"/>
      <c r="G1002" s="570"/>
    </row>
    <row r="1003" spans="1:7" ht="17.25" thickBot="1">
      <c r="A1003" s="185" t="s">
        <v>546</v>
      </c>
      <c r="B1003" s="570"/>
      <c r="C1003" s="937" t="s">
        <v>533</v>
      </c>
      <c r="D1003" s="1041"/>
      <c r="E1003" s="514"/>
      <c r="F1003" s="643"/>
    </row>
    <row r="1004" spans="1:7" ht="17.25" thickBot="1">
      <c r="A1004" s="183" t="s">
        <v>540</v>
      </c>
      <c r="B1004" s="211" t="s">
        <v>547</v>
      </c>
      <c r="C1004" s="245" t="s">
        <v>535</v>
      </c>
      <c r="D1004" s="90" t="s">
        <v>536</v>
      </c>
      <c r="E1004" s="97" t="s">
        <v>537</v>
      </c>
      <c r="F1004" s="643"/>
    </row>
    <row r="1005" spans="1:7" ht="27" customHeight="1" thickBot="1">
      <c r="A1005" s="505" t="s">
        <v>548</v>
      </c>
      <c r="B1005" s="224" t="s">
        <v>549</v>
      </c>
      <c r="C1005" s="472">
        <v>0</v>
      </c>
      <c r="D1005" s="472">
        <v>0</v>
      </c>
      <c r="E1005" s="92"/>
      <c r="F1005" s="643"/>
    </row>
    <row r="1006" spans="1:7" ht="27" customHeight="1" thickBot="1">
      <c r="A1006" s="505" t="s">
        <v>550</v>
      </c>
      <c r="B1006" s="224" t="s">
        <v>551</v>
      </c>
      <c r="C1006" s="472">
        <v>0</v>
      </c>
      <c r="D1006" s="472">
        <v>0</v>
      </c>
      <c r="E1006" s="92"/>
      <c r="F1006" s="643"/>
    </row>
    <row r="1007" spans="1:7" ht="17.25" thickBot="1">
      <c r="A1007" s="505" t="s">
        <v>181</v>
      </c>
      <c r="B1007" s="213" t="s">
        <v>552</v>
      </c>
      <c r="C1007" s="472">
        <v>0</v>
      </c>
      <c r="D1007" s="472">
        <v>0</v>
      </c>
      <c r="E1007" s="92"/>
      <c r="F1007" s="643"/>
    </row>
    <row r="1008" spans="1:7" ht="17.25" thickBot="1">
      <c r="A1008" s="505" t="s">
        <v>553</v>
      </c>
      <c r="B1008" s="213" t="s">
        <v>554</v>
      </c>
      <c r="C1008" s="472">
        <v>0</v>
      </c>
      <c r="D1008" s="472">
        <v>0</v>
      </c>
      <c r="E1008" s="92"/>
      <c r="F1008" s="643"/>
    </row>
    <row r="1009" spans="1:7" ht="27" customHeight="1" thickBot="1">
      <c r="A1009" s="505" t="s">
        <v>555</v>
      </c>
      <c r="B1009" s="224" t="s">
        <v>556</v>
      </c>
      <c r="C1009" s="472">
        <v>0</v>
      </c>
      <c r="D1009" s="472">
        <v>0</v>
      </c>
      <c r="E1009" s="92"/>
      <c r="F1009" s="643"/>
    </row>
    <row r="1010" spans="1:7">
      <c r="A1010" s="571"/>
      <c r="B1010" s="572"/>
      <c r="C1010" s="572"/>
      <c r="D1010" s="572"/>
      <c r="E1010" s="572"/>
      <c r="F1010" s="572"/>
      <c r="G1010" s="572"/>
    </row>
    <row r="1011" spans="1:7">
      <c r="A1011" s="487"/>
    </row>
    <row r="1012" spans="1:7" ht="17.25" thickBot="1">
      <c r="A1012" s="152" t="s">
        <v>246</v>
      </c>
      <c r="B1012" s="489"/>
      <c r="C1012" s="489"/>
      <c r="D1012" s="489"/>
      <c r="E1012" s="489"/>
    </row>
    <row r="1013" spans="1:7">
      <c r="A1013" s="487"/>
    </row>
    <row r="1014" spans="1:7" ht="17.25" thickBot="1">
      <c r="A1014" s="487"/>
    </row>
    <row r="1015" spans="1:7" ht="17.25" thickBot="1">
      <c r="A1015" s="724" t="s">
        <v>557</v>
      </c>
      <c r="B1015" s="235"/>
      <c r="C1015" s="939" t="s">
        <v>533</v>
      </c>
      <c r="D1015" s="940"/>
      <c r="E1015" s="88"/>
    </row>
    <row r="1016" spans="1:7" ht="17.25" thickBot="1">
      <c r="A1016" s="142" t="s">
        <v>534</v>
      </c>
      <c r="B1016" s="491" t="s">
        <v>175</v>
      </c>
      <c r="C1016" s="492" t="s">
        <v>535</v>
      </c>
      <c r="D1016" s="492" t="s">
        <v>536</v>
      </c>
      <c r="E1016" s="86" t="s">
        <v>537</v>
      </c>
    </row>
    <row r="1017" spans="1:7" ht="17.25" thickBot="1">
      <c r="A1017" s="182" t="s">
        <v>558</v>
      </c>
      <c r="B1017" s="475" t="s">
        <v>1085</v>
      </c>
      <c r="C1017" s="244">
        <v>66707622.568719998</v>
      </c>
      <c r="D1017" s="472">
        <v>0</v>
      </c>
      <c r="E1017" s="89"/>
    </row>
    <row r="1018" spans="1:7">
      <c r="A1018" s="487"/>
    </row>
    <row r="1019" spans="1:7" ht="17.25" thickBot="1">
      <c r="A1019" s="487"/>
    </row>
    <row r="1020" spans="1:7" ht="17.25" thickBot="1">
      <c r="A1020" s="1039" t="s">
        <v>559</v>
      </c>
      <c r="B1020" s="1039"/>
      <c r="C1020" s="937" t="s">
        <v>533</v>
      </c>
      <c r="D1020" s="1041"/>
      <c r="E1020" s="98"/>
    </row>
    <row r="1021" spans="1:7" ht="17.25" thickBot="1">
      <c r="A1021" s="183" t="s">
        <v>540</v>
      </c>
      <c r="B1021" s="211" t="s">
        <v>547</v>
      </c>
      <c r="C1021" s="90" t="s">
        <v>535</v>
      </c>
      <c r="D1021" s="90" t="s">
        <v>536</v>
      </c>
      <c r="E1021" s="99" t="s">
        <v>537</v>
      </c>
    </row>
    <row r="1022" spans="1:7" ht="17.25" thickBot="1">
      <c r="A1022" s="505" t="s">
        <v>2384</v>
      </c>
      <c r="B1022" s="213" t="s">
        <v>560</v>
      </c>
      <c r="C1022" s="244">
        <v>0</v>
      </c>
      <c r="D1022" s="244">
        <v>0</v>
      </c>
      <c r="E1022" s="92"/>
    </row>
    <row r="1023" spans="1:7" ht="17.25" thickBot="1">
      <c r="A1023" s="1109" t="s">
        <v>2386</v>
      </c>
      <c r="B1023" s="246" t="s">
        <v>561</v>
      </c>
      <c r="C1023" s="244"/>
      <c r="D1023" s="244">
        <v>0</v>
      </c>
      <c r="E1023" s="1111"/>
    </row>
    <row r="1024" spans="1:7" ht="17.25" thickBot="1">
      <c r="A1024" s="1110"/>
      <c r="B1024" s="247"/>
      <c r="C1024" s="244">
        <v>0</v>
      </c>
      <c r="D1024" s="244">
        <v>0</v>
      </c>
      <c r="E1024" s="1112"/>
    </row>
    <row r="1025" spans="1:5" ht="17.25" thickBot="1">
      <c r="A1025" s="1109" t="s">
        <v>2970</v>
      </c>
      <c r="B1025" s="246" t="s">
        <v>562</v>
      </c>
      <c r="C1025" s="244"/>
      <c r="D1025" s="244">
        <v>0</v>
      </c>
      <c r="E1025" s="1111"/>
    </row>
    <row r="1026" spans="1:5" ht="17.25" thickBot="1">
      <c r="A1026" s="1110"/>
      <c r="B1026" s="247"/>
      <c r="C1026" s="244">
        <v>0</v>
      </c>
      <c r="D1026" s="244">
        <v>0</v>
      </c>
      <c r="E1026" s="1112"/>
    </row>
    <row r="1027" spans="1:5" ht="17.25" thickBot="1">
      <c r="A1027" s="505" t="s">
        <v>2391</v>
      </c>
      <c r="B1027" s="213" t="s">
        <v>563</v>
      </c>
      <c r="C1027" s="244">
        <v>0</v>
      </c>
      <c r="D1027" s="244">
        <v>0</v>
      </c>
      <c r="E1027" s="92"/>
    </row>
    <row r="1028" spans="1:5" ht="17.25" thickBot="1">
      <c r="A1028" s="505" t="s">
        <v>2389</v>
      </c>
      <c r="B1028" s="213" t="s">
        <v>564</v>
      </c>
      <c r="C1028" s="244">
        <v>0</v>
      </c>
      <c r="D1028" s="244">
        <v>0</v>
      </c>
      <c r="E1028" s="92"/>
    </row>
    <row r="1029" spans="1:5" ht="17.25" thickBot="1">
      <c r="A1029" s="505" t="s">
        <v>1086</v>
      </c>
      <c r="B1029" s="213" t="s">
        <v>565</v>
      </c>
      <c r="C1029" s="244">
        <v>66481029.078120001</v>
      </c>
      <c r="D1029" s="244">
        <v>0</v>
      </c>
      <c r="E1029" s="92"/>
    </row>
    <row r="1030" spans="1:5" ht="17.25" thickBot="1">
      <c r="A1030" s="1109" t="s">
        <v>2393</v>
      </c>
      <c r="B1030" s="246" t="s">
        <v>566</v>
      </c>
      <c r="C1030" s="244"/>
      <c r="D1030" s="244">
        <v>0</v>
      </c>
      <c r="E1030" s="1111"/>
    </row>
    <row r="1031" spans="1:5" ht="17.25" thickBot="1">
      <c r="A1031" s="1110"/>
      <c r="B1031" s="247"/>
      <c r="C1031" s="244">
        <v>0</v>
      </c>
      <c r="D1031" s="244">
        <v>0</v>
      </c>
      <c r="E1031" s="1112"/>
    </row>
    <row r="1032" spans="1:5" ht="17.25" thickBot="1">
      <c r="A1032" s="1109" t="s">
        <v>2394</v>
      </c>
      <c r="B1032" s="246" t="s">
        <v>567</v>
      </c>
      <c r="C1032" s="244"/>
      <c r="D1032" s="244">
        <v>0</v>
      </c>
      <c r="E1032" s="1111"/>
    </row>
    <row r="1033" spans="1:5" ht="17.25" thickBot="1">
      <c r="A1033" s="1110"/>
      <c r="B1033" s="247"/>
      <c r="C1033" s="244">
        <v>0</v>
      </c>
      <c r="D1033" s="244">
        <v>0</v>
      </c>
      <c r="E1033" s="1112"/>
    </row>
    <row r="1034" spans="1:5" ht="17.25" thickBot="1">
      <c r="A1034" s="505" t="s">
        <v>1100</v>
      </c>
      <c r="B1034" s="213" t="s">
        <v>568</v>
      </c>
      <c r="C1034" s="244">
        <v>2939.8302400000002</v>
      </c>
      <c r="D1034" s="244">
        <v>0</v>
      </c>
      <c r="E1034" s="92"/>
    </row>
    <row r="1035" spans="1:5" ht="17.25" thickBot="1">
      <c r="A1035" s="505" t="s">
        <v>2395</v>
      </c>
      <c r="B1035" s="213" t="s">
        <v>569</v>
      </c>
      <c r="C1035" s="244">
        <v>0</v>
      </c>
      <c r="D1035" s="244">
        <v>0</v>
      </c>
      <c r="E1035" s="92"/>
    </row>
    <row r="1036" spans="1:5" ht="17.25" thickBot="1">
      <c r="A1036" s="1109" t="s">
        <v>2396</v>
      </c>
      <c r="B1036" s="246" t="s">
        <v>570</v>
      </c>
      <c r="C1036" s="244"/>
      <c r="D1036" s="244">
        <v>0</v>
      </c>
      <c r="E1036" s="1111"/>
    </row>
    <row r="1037" spans="1:5" ht="17.25" thickBot="1">
      <c r="A1037" s="1110"/>
      <c r="B1037" s="247"/>
      <c r="C1037" s="244">
        <v>0</v>
      </c>
      <c r="D1037" s="244">
        <v>0</v>
      </c>
      <c r="E1037" s="1112"/>
    </row>
    <row r="1038" spans="1:5" ht="17.25" thickBot="1">
      <c r="A1038" s="1109" t="s">
        <v>2397</v>
      </c>
      <c r="B1038" s="246" t="s">
        <v>571</v>
      </c>
      <c r="C1038" s="244"/>
      <c r="D1038" s="244">
        <v>0</v>
      </c>
      <c r="E1038" s="1111"/>
    </row>
    <row r="1039" spans="1:5" ht="17.25" thickBot="1">
      <c r="A1039" s="1110"/>
      <c r="B1039" s="247"/>
      <c r="C1039" s="244">
        <v>0</v>
      </c>
      <c r="D1039" s="244">
        <v>0</v>
      </c>
      <c r="E1039" s="1112"/>
    </row>
    <row r="1040" spans="1:5" ht="17.25" thickBot="1">
      <c r="A1040" s="505" t="s">
        <v>2400</v>
      </c>
      <c r="B1040" s="213" t="s">
        <v>572</v>
      </c>
      <c r="C1040" s="244">
        <v>0</v>
      </c>
      <c r="D1040" s="244">
        <v>0</v>
      </c>
      <c r="E1040" s="92"/>
    </row>
    <row r="1041" spans="1:11" ht="17.25" thickBot="1">
      <c r="A1041" s="505" t="s">
        <v>1110</v>
      </c>
      <c r="B1041" s="213" t="s">
        <v>573</v>
      </c>
      <c r="C1041" s="244">
        <v>226992.18539</v>
      </c>
      <c r="D1041" s="244">
        <v>0</v>
      </c>
      <c r="E1041" s="92"/>
    </row>
    <row r="1042" spans="1:11" ht="27" customHeight="1" thickBot="1">
      <c r="A1042" s="505" t="s">
        <v>1118</v>
      </c>
      <c r="B1042" s="224" t="s">
        <v>574</v>
      </c>
      <c r="C1042" s="244">
        <v>-3338.5250299999998</v>
      </c>
      <c r="D1042" s="244">
        <v>0</v>
      </c>
      <c r="E1042" s="92"/>
    </row>
    <row r="1043" spans="1:11">
      <c r="A1043" s="571"/>
      <c r="B1043" s="572"/>
      <c r="C1043" s="572"/>
      <c r="D1043" s="572"/>
      <c r="E1043" s="572"/>
      <c r="F1043" s="572"/>
    </row>
    <row r="1044" spans="1:11">
      <c r="A1044" s="487"/>
    </row>
    <row r="1045" spans="1:11">
      <c r="A1045" s="186" t="s">
        <v>575</v>
      </c>
    </row>
    <row r="1046" spans="1:11" ht="17.25" thickBot="1">
      <c r="A1046" s="184"/>
      <c r="G1046" s="704"/>
      <c r="H1046" s="704"/>
      <c r="I1046" s="704"/>
    </row>
    <row r="1047" spans="1:11" ht="17.25" thickBot="1">
      <c r="A1047" s="187" t="s">
        <v>0</v>
      </c>
      <c r="B1047" s="101" t="s">
        <v>576</v>
      </c>
      <c r="C1047" s="102" t="s">
        <v>577</v>
      </c>
      <c r="G1047" s="704"/>
      <c r="H1047" s="704"/>
      <c r="I1047" s="704"/>
    </row>
    <row r="1048" spans="1:11" ht="17.25" thickBot="1">
      <c r="A1048" s="505">
        <v>11206</v>
      </c>
      <c r="B1048" s="92" t="s">
        <v>3112</v>
      </c>
      <c r="C1048" s="244">
        <v>8647593.4010199998</v>
      </c>
      <c r="G1048" s="706" t="s">
        <v>1096</v>
      </c>
      <c r="H1048" s="704"/>
      <c r="I1048" s="704"/>
    </row>
    <row r="1049" spans="1:11" ht="17.25" thickBot="1">
      <c r="A1049" s="505">
        <v>11206</v>
      </c>
      <c r="B1049" s="92" t="s">
        <v>3113</v>
      </c>
      <c r="C1049" s="244">
        <v>33714559.469229996</v>
      </c>
      <c r="G1049" s="706" t="s">
        <v>1097</v>
      </c>
      <c r="H1049" s="704"/>
      <c r="I1049" s="704"/>
    </row>
    <row r="1050" spans="1:11" ht="17.25" thickBot="1">
      <c r="A1050" s="505">
        <v>11206</v>
      </c>
      <c r="B1050" s="92" t="s">
        <v>3115</v>
      </c>
      <c r="C1050" s="244">
        <v>14451136.677610001</v>
      </c>
      <c r="G1050" s="706" t="s">
        <v>1098</v>
      </c>
      <c r="H1050" s="704"/>
      <c r="I1050" s="704"/>
    </row>
    <row r="1051" spans="1:11" ht="17.25" thickBot="1">
      <c r="A1051" s="505">
        <v>11206</v>
      </c>
      <c r="B1051" s="92" t="s">
        <v>3116</v>
      </c>
      <c r="C1051" s="244">
        <v>9667739.5302600004</v>
      </c>
      <c r="G1051" s="706" t="s">
        <v>1099</v>
      </c>
      <c r="H1051" s="704"/>
      <c r="I1051" s="704"/>
    </row>
    <row r="1052" spans="1:11">
      <c r="A1052" s="487"/>
      <c r="G1052" s="704"/>
      <c r="H1052" s="704"/>
      <c r="I1052" s="704"/>
    </row>
    <row r="1053" spans="1:11" ht="17.25" thickBot="1">
      <c r="A1053" s="660"/>
      <c r="B1053" s="1039" t="s">
        <v>578</v>
      </c>
      <c r="C1053" s="1039"/>
      <c r="D1053" s="1103"/>
      <c r="E1053" s="1103"/>
      <c r="F1053" s="1103"/>
      <c r="G1053" s="1114"/>
      <c r="H1053" s="1114"/>
      <c r="I1053" s="1114"/>
      <c r="J1053" s="631"/>
      <c r="K1053" s="643"/>
    </row>
    <row r="1054" spans="1:11" ht="17.25" thickBot="1">
      <c r="A1054" s="660"/>
      <c r="B1054" s="937" t="s">
        <v>579</v>
      </c>
      <c r="C1054" s="938"/>
      <c r="D1054" s="217"/>
      <c r="E1054" s="217"/>
      <c r="F1054" s="217"/>
      <c r="G1054" s="1115"/>
      <c r="H1054" s="1115"/>
      <c r="I1054" s="1115"/>
      <c r="J1054" s="507"/>
      <c r="K1054" s="661"/>
    </row>
    <row r="1055" spans="1:11">
      <c r="A1055" s="660"/>
      <c r="B1055" s="215" t="s">
        <v>580</v>
      </c>
      <c r="C1055" s="216"/>
      <c r="D1055" s="217"/>
      <c r="E1055" s="217"/>
      <c r="F1055" s="217"/>
      <c r="G1055" s="1113"/>
      <c r="H1055" s="1113"/>
      <c r="I1055" s="1113"/>
      <c r="J1055" s="1113"/>
      <c r="K1055" s="661"/>
    </row>
    <row r="1056" spans="1:11" ht="25.5" customHeight="1">
      <c r="A1056" s="660"/>
      <c r="B1056" s="1107" t="s">
        <v>581</v>
      </c>
      <c r="C1056" s="1108"/>
      <c r="D1056" s="218"/>
      <c r="E1056" s="218"/>
      <c r="F1056" s="218"/>
      <c r="G1056" s="218"/>
      <c r="H1056" s="218"/>
      <c r="I1056" s="218"/>
      <c r="J1056" s="218"/>
      <c r="K1056" s="661"/>
    </row>
    <row r="1057" spans="1:11" ht="24.75" customHeight="1">
      <c r="A1057" s="1065"/>
      <c r="B1057" s="1107" t="s">
        <v>2211</v>
      </c>
      <c r="C1057" s="1108"/>
      <c r="D1057" s="219"/>
      <c r="E1057" s="219"/>
      <c r="F1057" s="219"/>
      <c r="G1057" s="219"/>
      <c r="H1057" s="219"/>
      <c r="I1057" s="219"/>
      <c r="J1057" s="219"/>
      <c r="K1057" s="1102"/>
    </row>
    <row r="1058" spans="1:11" ht="25.5" customHeight="1">
      <c r="A1058" s="1065"/>
      <c r="B1058" s="1107" t="s">
        <v>2212</v>
      </c>
      <c r="C1058" s="1108"/>
      <c r="D1058" s="219"/>
      <c r="E1058" s="219"/>
      <c r="F1058" s="219"/>
      <c r="G1058" s="219"/>
      <c r="H1058" s="219"/>
      <c r="I1058" s="219"/>
      <c r="J1058" s="219"/>
      <c r="K1058" s="1102"/>
    </row>
    <row r="1059" spans="1:11" ht="18.75" customHeight="1">
      <c r="A1059" s="1065"/>
      <c r="B1059" s="1107" t="s">
        <v>2213</v>
      </c>
      <c r="C1059" s="1108"/>
      <c r="D1059" s="219"/>
      <c r="E1059" s="219"/>
      <c r="F1059" s="219"/>
      <c r="G1059" s="219"/>
      <c r="H1059" s="219"/>
      <c r="I1059" s="219"/>
      <c r="J1059" s="219"/>
      <c r="K1059" s="1102"/>
    </row>
    <row r="1060" spans="1:11">
      <c r="A1060" s="953" t="s">
        <v>246</v>
      </c>
      <c r="B1060" s="953"/>
      <c r="C1060" s="953"/>
      <c r="D1060" s="1101"/>
      <c r="E1060" s="1101"/>
      <c r="F1060" s="1101"/>
      <c r="G1060" s="1101"/>
      <c r="H1060" s="508"/>
      <c r="I1060" s="1101"/>
      <c r="J1060" s="1101"/>
      <c r="K1060" s="1101"/>
    </row>
    <row r="1061" spans="1:11">
      <c r="A1061" s="687" t="s">
        <v>3041</v>
      </c>
      <c r="B1061" s="825"/>
      <c r="C1061" s="825"/>
      <c r="D1061" s="508"/>
      <c r="E1061" s="508"/>
      <c r="F1061" s="508"/>
      <c r="G1061" s="508"/>
      <c r="H1061" s="508"/>
      <c r="I1061" s="508"/>
      <c r="J1061" s="508"/>
      <c r="K1061" s="508"/>
    </row>
    <row r="1062" spans="1:11" ht="36" customHeight="1">
      <c r="A1062" s="1100" t="s">
        <v>3361</v>
      </c>
      <c r="B1062" s="1100"/>
      <c r="C1062" s="1100"/>
      <c r="D1062" s="1101"/>
      <c r="E1062" s="1101"/>
      <c r="F1062" s="1101"/>
      <c r="G1062" s="1101"/>
      <c r="H1062" s="508"/>
      <c r="I1062" s="1101"/>
      <c r="J1062" s="1101"/>
      <c r="K1062" s="1101"/>
    </row>
    <row r="1063" spans="1:11" ht="34.5" customHeight="1">
      <c r="A1063" s="1100" t="s">
        <v>3114</v>
      </c>
      <c r="B1063" s="1100"/>
      <c r="C1063" s="1100"/>
      <c r="D1063" s="1101"/>
      <c r="E1063" s="1101"/>
      <c r="F1063" s="1101"/>
      <c r="G1063" s="1101"/>
      <c r="H1063" s="508"/>
      <c r="I1063" s="1101"/>
      <c r="J1063" s="1101"/>
      <c r="K1063" s="1101"/>
    </row>
    <row r="1064" spans="1:11" ht="36.75" customHeight="1">
      <c r="A1064" s="1100" t="s">
        <v>3248</v>
      </c>
      <c r="B1064" s="1100"/>
      <c r="C1064" s="1100"/>
      <c r="D1064" s="1101"/>
      <c r="E1064" s="1101"/>
      <c r="F1064" s="1101"/>
      <c r="G1064" s="1101"/>
      <c r="H1064" s="508"/>
      <c r="I1064" s="1101"/>
      <c r="J1064" s="1101"/>
      <c r="K1064" s="1101"/>
    </row>
    <row r="1065" spans="1:11" ht="33" customHeight="1">
      <c r="A1065" s="1100" t="s">
        <v>3117</v>
      </c>
      <c r="B1065" s="1100"/>
      <c r="C1065" s="1100"/>
      <c r="D1065" s="572"/>
      <c r="E1065" s="572"/>
      <c r="F1065" s="572"/>
      <c r="G1065" s="572"/>
      <c r="H1065" s="572"/>
      <c r="I1065" s="572"/>
      <c r="J1065" s="572"/>
      <c r="K1065" s="572"/>
    </row>
    <row r="1066" spans="1:11">
      <c r="A1066" s="825"/>
      <c r="B1066" s="825"/>
      <c r="C1066" s="825"/>
      <c r="D1066" s="572"/>
      <c r="E1066" s="572"/>
      <c r="F1066" s="572"/>
      <c r="G1066" s="572"/>
      <c r="H1066" s="572"/>
      <c r="I1066" s="572"/>
      <c r="J1066" s="572"/>
      <c r="K1066" s="572"/>
    </row>
    <row r="1067" spans="1:11">
      <c r="A1067" s="687" t="s">
        <v>3042</v>
      </c>
      <c r="B1067" s="664"/>
      <c r="C1067" s="664"/>
    </row>
    <row r="1068" spans="1:11">
      <c r="A1068" s="1105" t="s">
        <v>3043</v>
      </c>
      <c r="B1068" s="1105"/>
    </row>
    <row r="1069" spans="1:11" ht="32.25" customHeight="1">
      <c r="A1069" s="1049" t="s">
        <v>3050</v>
      </c>
      <c r="B1069" s="1049"/>
      <c r="C1069" s="1049"/>
      <c r="D1069" s="1049"/>
      <c r="E1069" s="1049"/>
    </row>
    <row r="1070" spans="1:11">
      <c r="A1070" s="1105" t="s">
        <v>3044</v>
      </c>
      <c r="B1070" s="1105"/>
    </row>
    <row r="1071" spans="1:11">
      <c r="A1071" s="1049" t="s">
        <v>3045</v>
      </c>
      <c r="B1071" s="1049"/>
      <c r="C1071" s="1049"/>
      <c r="D1071" s="1049"/>
      <c r="E1071" s="1049"/>
    </row>
    <row r="1072" spans="1:11">
      <c r="A1072" s="687" t="s">
        <v>3046</v>
      </c>
    </row>
    <row r="1073" spans="1:5" ht="34.5" customHeight="1">
      <c r="A1073" s="913" t="s">
        <v>3047</v>
      </c>
      <c r="B1073" s="913"/>
      <c r="C1073" s="913"/>
      <c r="D1073" s="913"/>
      <c r="E1073" s="913"/>
    </row>
    <row r="1074" spans="1:5">
      <c r="A1074" s="687" t="s">
        <v>3048</v>
      </c>
    </row>
    <row r="1075" spans="1:5">
      <c r="A1075" s="526" t="s">
        <v>3049</v>
      </c>
    </row>
    <row r="1076" spans="1:5">
      <c r="A1076" s="526"/>
    </row>
    <row r="1077" spans="1:5" ht="17.25" thickBot="1">
      <c r="A1077" s="487"/>
    </row>
    <row r="1078" spans="1:5" ht="17.25" thickBot="1">
      <c r="A1078" s="723" t="s">
        <v>582</v>
      </c>
      <c r="B1078" s="657"/>
      <c r="C1078" s="939" t="s">
        <v>533</v>
      </c>
      <c r="D1078" s="940"/>
      <c r="E1078" s="88"/>
    </row>
    <row r="1079" spans="1:5" ht="17.25" thickBot="1">
      <c r="A1079" s="142" t="s">
        <v>534</v>
      </c>
      <c r="B1079" s="491" t="s">
        <v>175</v>
      </c>
      <c r="C1079" s="492" t="s">
        <v>535</v>
      </c>
      <c r="D1079" s="492" t="s">
        <v>536</v>
      </c>
      <c r="E1079" s="86" t="s">
        <v>537</v>
      </c>
    </row>
    <row r="1080" spans="1:5" ht="17.25" thickBot="1">
      <c r="A1080" s="182" t="s">
        <v>106</v>
      </c>
      <c r="B1080" s="208" t="s">
        <v>1126</v>
      </c>
      <c r="C1080" s="244">
        <v>663449.88183000009</v>
      </c>
      <c r="D1080" s="244">
        <v>0</v>
      </c>
      <c r="E1080" s="89"/>
    </row>
    <row r="1081" spans="1:5" ht="17.25" thickBot="1">
      <c r="A1081" s="487"/>
    </row>
    <row r="1082" spans="1:5" ht="17.25" thickBot="1">
      <c r="A1082" s="185" t="s">
        <v>583</v>
      </c>
      <c r="B1082" s="570"/>
      <c r="C1082" s="937" t="s">
        <v>533</v>
      </c>
      <c r="D1082" s="1041"/>
      <c r="E1082" s="514"/>
    </row>
    <row r="1083" spans="1:5" ht="17.25" thickBot="1">
      <c r="A1083" s="183" t="s">
        <v>540</v>
      </c>
      <c r="B1083" s="211" t="s">
        <v>547</v>
      </c>
      <c r="C1083" s="90" t="s">
        <v>535</v>
      </c>
      <c r="D1083" s="90" t="s">
        <v>536</v>
      </c>
      <c r="E1083" s="99" t="s">
        <v>537</v>
      </c>
    </row>
    <row r="1084" spans="1:5" ht="27" customHeight="1" thickBot="1">
      <c r="A1084" s="505" t="s">
        <v>1127</v>
      </c>
      <c r="B1084" s="224" t="s">
        <v>584</v>
      </c>
      <c r="C1084" s="244">
        <v>663449.88183000009</v>
      </c>
      <c r="D1084" s="244">
        <v>0</v>
      </c>
      <c r="E1084" s="106"/>
    </row>
    <row r="1085" spans="1:5" ht="17.25" thickBot="1">
      <c r="A1085" s="505" t="s">
        <v>585</v>
      </c>
      <c r="B1085" s="224" t="s">
        <v>586</v>
      </c>
      <c r="C1085" s="244">
        <v>0</v>
      </c>
      <c r="D1085" s="244">
        <v>0</v>
      </c>
      <c r="E1085" s="106"/>
    </row>
    <row r="1086" spans="1:5" ht="27" customHeight="1" thickBot="1">
      <c r="A1086" s="505" t="s">
        <v>587</v>
      </c>
      <c r="B1086" s="224" t="s">
        <v>588</v>
      </c>
      <c r="C1086" s="244">
        <v>0</v>
      </c>
      <c r="D1086" s="244">
        <v>0</v>
      </c>
      <c r="E1086" s="106"/>
    </row>
    <row r="1087" spans="1:5" ht="27" customHeight="1" thickBot="1">
      <c r="A1087" s="505" t="s">
        <v>589</v>
      </c>
      <c r="B1087" s="224" t="s">
        <v>590</v>
      </c>
      <c r="C1087" s="244">
        <v>0</v>
      </c>
      <c r="D1087" s="244">
        <v>0</v>
      </c>
      <c r="E1087" s="106"/>
    </row>
    <row r="1088" spans="1:5" ht="27" customHeight="1" thickBot="1">
      <c r="A1088" s="505" t="s">
        <v>591</v>
      </c>
      <c r="B1088" s="224" t="s">
        <v>592</v>
      </c>
      <c r="C1088" s="244">
        <v>0</v>
      </c>
      <c r="D1088" s="244">
        <v>0</v>
      </c>
      <c r="E1088" s="106"/>
    </row>
    <row r="1089" spans="1:12">
      <c r="A1089" s="487"/>
    </row>
    <row r="1090" spans="1:12" ht="17.25" thickBot="1">
      <c r="A1090" s="1103" t="s">
        <v>593</v>
      </c>
      <c r="B1090" s="1103"/>
      <c r="C1090" s="1103"/>
      <c r="D1090" s="1103"/>
      <c r="E1090" s="1103"/>
      <c r="F1090" s="1103"/>
      <c r="G1090" s="1103"/>
      <c r="H1090" s="570"/>
      <c r="I1090" s="1050"/>
      <c r="J1090" s="1050"/>
    </row>
    <row r="1091" spans="1:12" ht="17.25" thickBot="1">
      <c r="A1091" s="213" t="s">
        <v>594</v>
      </c>
      <c r="B1091" s="478" t="s">
        <v>318</v>
      </c>
      <c r="C1091" s="1104"/>
      <c r="D1091" s="1052"/>
    </row>
    <row r="1092" spans="1:12">
      <c r="A1092" s="662"/>
      <c r="B1092" s="570"/>
      <c r="C1092" s="570"/>
      <c r="D1092" s="1037"/>
      <c r="E1092" s="1037"/>
      <c r="F1092" s="1037"/>
      <c r="G1092" s="1037"/>
      <c r="H1092" s="1037"/>
      <c r="I1092" s="1037"/>
    </row>
    <row r="1093" spans="1:12" ht="17.25" thickBot="1">
      <c r="A1093" s="221" t="s">
        <v>595</v>
      </c>
      <c r="B1093" s="221"/>
      <c r="C1093" s="221"/>
      <c r="D1093" s="221"/>
      <c r="E1093" s="221"/>
      <c r="F1093" s="570"/>
      <c r="G1093" s="570"/>
      <c r="H1093" s="1050"/>
      <c r="I1093" s="1050"/>
    </row>
    <row r="1094" spans="1:12" ht="17.25" thickBot="1">
      <c r="A1094" s="213" t="s">
        <v>596</v>
      </c>
      <c r="B1094" s="478" t="s">
        <v>318</v>
      </c>
      <c r="C1094" s="221"/>
      <c r="D1094" s="221"/>
      <c r="E1094" s="221"/>
      <c r="F1094" s="221"/>
      <c r="G1094" s="221"/>
      <c r="H1094" s="221"/>
      <c r="I1094" s="221"/>
      <c r="J1094" s="221"/>
      <c r="K1094" s="221"/>
      <c r="L1094" s="221"/>
    </row>
    <row r="1095" spans="1:12" ht="17.25" thickBot="1">
      <c r="A1095" s="213" t="s">
        <v>597</v>
      </c>
      <c r="B1095" s="220"/>
      <c r="C1095" s="570"/>
      <c r="D1095" s="1050"/>
      <c r="E1095" s="1050"/>
    </row>
    <row r="1096" spans="1:12" ht="17.25" thickBot="1">
      <c r="A1096" s="663"/>
      <c r="B1096" s="222"/>
      <c r="C1096" s="643"/>
      <c r="D1096" s="643"/>
      <c r="E1096" s="643"/>
    </row>
    <row r="1097" spans="1:12" ht="17.25" thickBot="1">
      <c r="A1097" s="213" t="s">
        <v>598</v>
      </c>
      <c r="B1097" s="223" t="s">
        <v>60</v>
      </c>
      <c r="C1097" s="506"/>
      <c r="D1097" s="506"/>
      <c r="E1097" s="643"/>
    </row>
    <row r="1098" spans="1:12" ht="17.25" thickBot="1">
      <c r="A1098" s="213" t="s">
        <v>599</v>
      </c>
      <c r="B1098" s="220"/>
      <c r="C1098" s="221"/>
      <c r="D1098" s="221"/>
      <c r="E1098" s="643"/>
    </row>
    <row r="1099" spans="1:12" ht="17.25" thickBot="1">
      <c r="A1099" s="213" t="s">
        <v>599</v>
      </c>
      <c r="B1099" s="220"/>
      <c r="C1099" s="221"/>
      <c r="D1099" s="221"/>
      <c r="E1099" s="643"/>
    </row>
    <row r="1100" spans="1:12" ht="17.25" thickBot="1">
      <c r="A1100" s="213" t="s">
        <v>599</v>
      </c>
      <c r="B1100" s="220"/>
      <c r="C1100" s="221"/>
      <c r="D1100" s="221"/>
      <c r="E1100" s="643"/>
    </row>
    <row r="1101" spans="1:12" ht="17.25" thickBot="1"/>
    <row r="1102" spans="1:12" ht="41.25" thickBot="1">
      <c r="A1102" s="188" t="s">
        <v>600</v>
      </c>
      <c r="B1102" s="107" t="s">
        <v>601</v>
      </c>
      <c r="C1102" s="107" t="s">
        <v>347</v>
      </c>
    </row>
    <row r="1104" spans="1:12" ht="17.25" thickBot="1">
      <c r="A1104" s="391" t="s">
        <v>246</v>
      </c>
      <c r="B1104" s="526"/>
      <c r="C1104" s="526"/>
      <c r="D1104" s="526"/>
      <c r="E1104" s="526"/>
    </row>
    <row r="1105" spans="1:5" ht="17.25" thickBot="1">
      <c r="A1105" s="1106" t="s">
        <v>2971</v>
      </c>
      <c r="B1105" s="1106"/>
      <c r="C1105" s="1106"/>
      <c r="D1105" s="1106"/>
      <c r="E1105" s="1106"/>
    </row>
    <row r="1106" spans="1:5" ht="36" customHeight="1" thickBot="1">
      <c r="A1106" s="912" t="s">
        <v>3051</v>
      </c>
      <c r="B1106" s="912"/>
      <c r="C1106" s="912"/>
      <c r="D1106" s="912"/>
      <c r="E1106" s="912"/>
    </row>
    <row r="1107" spans="1:5" ht="17.25" thickBot="1">
      <c r="A1107" s="152"/>
      <c r="B1107" s="489"/>
      <c r="C1107" s="489"/>
      <c r="D1107" s="489"/>
      <c r="E1107" s="489"/>
    </row>
    <row r="1108" spans="1:5" ht="17.25" thickBot="1">
      <c r="A1108" s="487"/>
    </row>
    <row r="1109" spans="1:5" ht="17.25" thickBot="1">
      <c r="A1109" s="723" t="s">
        <v>602</v>
      </c>
      <c r="B1109" s="657"/>
      <c r="C1109" s="939" t="s">
        <v>533</v>
      </c>
      <c r="D1109" s="940"/>
      <c r="E1109" s="88"/>
    </row>
    <row r="1110" spans="1:5" ht="17.25" thickBot="1">
      <c r="A1110" s="142" t="s">
        <v>534</v>
      </c>
      <c r="B1110" s="491" t="s">
        <v>175</v>
      </c>
      <c r="C1110" s="492" t="s">
        <v>535</v>
      </c>
      <c r="D1110" s="492" t="s">
        <v>536</v>
      </c>
      <c r="E1110" s="86" t="s">
        <v>537</v>
      </c>
    </row>
    <row r="1111" spans="1:5" ht="17.25" thickBot="1">
      <c r="A1111" s="182" t="s">
        <v>603</v>
      </c>
      <c r="B1111" s="475" t="s">
        <v>1181</v>
      </c>
      <c r="C1111" s="244">
        <v>590145.2662999999</v>
      </c>
      <c r="D1111" s="244">
        <v>0</v>
      </c>
      <c r="E1111" s="89"/>
    </row>
    <row r="1112" spans="1:5" ht="17.25" thickBot="1"/>
    <row r="1113" spans="1:5" ht="17.25" thickBot="1">
      <c r="A1113" s="185" t="s">
        <v>604</v>
      </c>
      <c r="B1113" s="570"/>
      <c r="C1113" s="937" t="s">
        <v>533</v>
      </c>
      <c r="D1113" s="1041"/>
      <c r="E1113" s="514"/>
    </row>
    <row r="1114" spans="1:5" ht="17.25" thickBot="1">
      <c r="A1114" s="183" t="s">
        <v>540</v>
      </c>
      <c r="B1114" s="211" t="s">
        <v>547</v>
      </c>
      <c r="C1114" s="90" t="s">
        <v>535</v>
      </c>
      <c r="D1114" s="90" t="s">
        <v>536</v>
      </c>
      <c r="E1114" s="99" t="s">
        <v>537</v>
      </c>
    </row>
    <row r="1115" spans="1:5" ht="17.25" thickBot="1">
      <c r="A1115" s="505" t="s">
        <v>1182</v>
      </c>
      <c r="B1115" s="224" t="s">
        <v>605</v>
      </c>
      <c r="C1115" s="244">
        <v>590145.2662999999</v>
      </c>
      <c r="D1115" s="244">
        <v>0</v>
      </c>
      <c r="E1115" s="92"/>
    </row>
    <row r="1116" spans="1:5" ht="17.25" thickBot="1">
      <c r="A1116" s="505" t="s">
        <v>606</v>
      </c>
      <c r="B1116" s="224" t="s">
        <v>607</v>
      </c>
      <c r="C1116" s="244">
        <v>0</v>
      </c>
      <c r="D1116" s="244">
        <v>0</v>
      </c>
      <c r="E1116" s="92"/>
    </row>
    <row r="1117" spans="1:5" ht="27" customHeight="1" thickBot="1">
      <c r="A1117" s="505" t="s">
        <v>608</v>
      </c>
      <c r="B1117" s="224" t="s">
        <v>609</v>
      </c>
      <c r="C1117" s="244">
        <v>0</v>
      </c>
      <c r="D1117" s="244">
        <v>0</v>
      </c>
      <c r="E1117" s="92"/>
    </row>
    <row r="1119" spans="1:5" ht="17.25" thickBot="1">
      <c r="A1119" s="152" t="s">
        <v>246</v>
      </c>
      <c r="B1119" s="489"/>
      <c r="C1119" s="489"/>
      <c r="D1119" s="489"/>
      <c r="E1119" s="489"/>
    </row>
    <row r="1120" spans="1:5" ht="17.25" thickBot="1">
      <c r="A1120" s="152" t="s">
        <v>3052</v>
      </c>
      <c r="B1120" s="489"/>
      <c r="C1120" s="489"/>
      <c r="D1120" s="489"/>
      <c r="E1120" s="489"/>
    </row>
    <row r="1121" spans="1:5" ht="17.25" thickBot="1">
      <c r="A1121" s="152"/>
      <c r="B1121" s="489"/>
      <c r="C1121" s="489"/>
      <c r="D1121" s="489"/>
      <c r="E1121" s="489"/>
    </row>
    <row r="1122" spans="1:5" ht="17.25" thickBot="1">
      <c r="A1122" s="152"/>
      <c r="B1122" s="489"/>
      <c r="C1122" s="489"/>
      <c r="D1122" s="489"/>
      <c r="E1122" s="489"/>
    </row>
    <row r="1124" spans="1:5">
      <c r="A1124" s="524" t="s">
        <v>3023</v>
      </c>
      <c r="B1124" s="570"/>
      <c r="C1124" s="570"/>
      <c r="D1124" s="570"/>
      <c r="E1124" s="515"/>
    </row>
    <row r="1125" spans="1:5">
      <c r="A1125" s="524" t="s">
        <v>3024</v>
      </c>
      <c r="B1125" s="570"/>
      <c r="C1125" s="570"/>
      <c r="D1125" s="570"/>
      <c r="E1125" s="515"/>
    </row>
    <row r="1126" spans="1:5" ht="17.25" thickBot="1"/>
    <row r="1127" spans="1:5" ht="17.25" thickBot="1">
      <c r="A1127" s="723" t="s">
        <v>610</v>
      </c>
      <c r="B1127" s="657"/>
      <c r="C1127" s="939" t="s">
        <v>533</v>
      </c>
      <c r="D1127" s="940"/>
      <c r="E1127" s="88"/>
    </row>
    <row r="1128" spans="1:5" ht="17.25" thickBot="1">
      <c r="A1128" s="142" t="s">
        <v>534</v>
      </c>
      <c r="B1128" s="491" t="s">
        <v>175</v>
      </c>
      <c r="C1128" s="492" t="s">
        <v>535</v>
      </c>
      <c r="D1128" s="492" t="s">
        <v>536</v>
      </c>
      <c r="E1128" s="86" t="s">
        <v>537</v>
      </c>
    </row>
    <row r="1129" spans="1:5" ht="17.25" thickBot="1">
      <c r="A1129" s="182" t="s">
        <v>611</v>
      </c>
      <c r="B1129" s="475" t="s">
        <v>612</v>
      </c>
      <c r="C1129" s="244">
        <v>0</v>
      </c>
      <c r="D1129" s="244">
        <v>0</v>
      </c>
      <c r="E1129" s="89"/>
    </row>
    <row r="1130" spans="1:5" ht="17.25" thickBot="1"/>
    <row r="1131" spans="1:5" ht="17.25" thickBot="1">
      <c r="A1131" s="1039" t="s">
        <v>613</v>
      </c>
      <c r="B1131" s="1039"/>
      <c r="C1131" s="937" t="s">
        <v>533</v>
      </c>
      <c r="D1131" s="1041"/>
      <c r="E1131" s="514"/>
    </row>
    <row r="1132" spans="1:5" ht="17.25" thickBot="1">
      <c r="A1132" s="183" t="s">
        <v>540</v>
      </c>
      <c r="B1132" s="211" t="s">
        <v>547</v>
      </c>
      <c r="C1132" s="90" t="s">
        <v>535</v>
      </c>
      <c r="D1132" s="90" t="s">
        <v>536</v>
      </c>
      <c r="E1132" s="99" t="s">
        <v>537</v>
      </c>
    </row>
    <row r="1133" spans="1:5" ht="17.25" thickBot="1">
      <c r="A1133" s="505" t="s">
        <v>614</v>
      </c>
      <c r="B1133" s="213" t="s">
        <v>615</v>
      </c>
      <c r="C1133" s="244">
        <v>0</v>
      </c>
      <c r="D1133" s="244">
        <v>0</v>
      </c>
      <c r="E1133" s="106"/>
    </row>
    <row r="1134" spans="1:5" ht="17.25" thickBot="1">
      <c r="A1134" s="505" t="s">
        <v>616</v>
      </c>
      <c r="B1134" s="213" t="s">
        <v>617</v>
      </c>
      <c r="C1134" s="244">
        <v>0</v>
      </c>
      <c r="D1134" s="244">
        <v>0</v>
      </c>
      <c r="E1134" s="106"/>
    </row>
    <row r="1135" spans="1:5" ht="17.25" thickBot="1">
      <c r="A1135" s="505" t="s">
        <v>618</v>
      </c>
      <c r="B1135" s="213" t="s">
        <v>619</v>
      </c>
      <c r="C1135" s="244">
        <v>0</v>
      </c>
      <c r="D1135" s="244">
        <v>0</v>
      </c>
      <c r="E1135" s="106"/>
    </row>
    <row r="1136" spans="1:5" ht="17.25" thickBot="1">
      <c r="A1136" s="505" t="s">
        <v>620</v>
      </c>
      <c r="B1136" s="213" t="s">
        <v>621</v>
      </c>
      <c r="C1136" s="244">
        <v>0</v>
      </c>
      <c r="D1136" s="244">
        <v>0</v>
      </c>
      <c r="E1136" s="106"/>
    </row>
    <row r="1137" spans="1:6" ht="27" customHeight="1" thickBot="1">
      <c r="A1137" s="505" t="s">
        <v>622</v>
      </c>
      <c r="B1137" s="224" t="s">
        <v>623</v>
      </c>
      <c r="C1137" s="244">
        <v>0</v>
      </c>
      <c r="D1137" s="244">
        <v>0</v>
      </c>
      <c r="E1137" s="106"/>
    </row>
    <row r="1138" spans="1:6">
      <c r="A1138" s="170"/>
      <c r="B1138" s="1098"/>
      <c r="C1138" s="1098"/>
      <c r="D1138" s="955"/>
      <c r="E1138" s="955"/>
    </row>
    <row r="1139" spans="1:6" ht="17.25" thickBot="1">
      <c r="A1139" s="152" t="s">
        <v>246</v>
      </c>
      <c r="B1139" s="1099"/>
      <c r="C1139" s="1099"/>
      <c r="D1139" s="956"/>
      <c r="E1139" s="956"/>
    </row>
    <row r="1140" spans="1:6" ht="17.25" thickBot="1">
      <c r="A1140" s="152"/>
      <c r="B1140" s="1018"/>
      <c r="C1140" s="1018"/>
      <c r="D1140" s="489"/>
      <c r="E1140" s="489"/>
    </row>
    <row r="1141" spans="1:6" ht="17.25" thickBot="1">
      <c r="A1141" s="152"/>
      <c r="B1141" s="1018"/>
      <c r="C1141" s="1018"/>
      <c r="D1141" s="489"/>
      <c r="E1141" s="489"/>
    </row>
    <row r="1142" spans="1:6">
      <c r="A1142" s="170"/>
      <c r="B1142" s="1098"/>
      <c r="C1142" s="1098"/>
      <c r="D1142" s="481"/>
      <c r="E1142" s="481"/>
      <c r="F1142" s="50"/>
    </row>
    <row r="1143" spans="1:6" ht="17.25" thickBot="1"/>
    <row r="1144" spans="1:6" ht="17.25" thickBot="1">
      <c r="A1144" s="723" t="s">
        <v>624</v>
      </c>
      <c r="B1144" s="657"/>
      <c r="C1144" s="939" t="s">
        <v>533</v>
      </c>
      <c r="D1144" s="940"/>
      <c r="E1144" s="88"/>
    </row>
    <row r="1145" spans="1:6" ht="17.25" thickBot="1">
      <c r="A1145" s="142" t="s">
        <v>534</v>
      </c>
      <c r="B1145" s="491" t="s">
        <v>175</v>
      </c>
      <c r="C1145" s="492" t="s">
        <v>535</v>
      </c>
      <c r="D1145" s="492" t="s">
        <v>536</v>
      </c>
      <c r="E1145" s="86" t="s">
        <v>537</v>
      </c>
    </row>
    <row r="1146" spans="1:6" ht="17.25" thickBot="1">
      <c r="A1146" s="182" t="s">
        <v>625</v>
      </c>
      <c r="B1146" s="208" t="s">
        <v>1192</v>
      </c>
      <c r="C1146" s="244">
        <v>111985.76068000001</v>
      </c>
      <c r="D1146" s="244">
        <v>0</v>
      </c>
      <c r="E1146" s="89"/>
    </row>
    <row r="1147" spans="1:6" ht="17.25" thickBot="1"/>
    <row r="1148" spans="1:6" ht="17.25" thickBot="1">
      <c r="A1148" s="1039" t="s">
        <v>626</v>
      </c>
      <c r="B1148" s="1039"/>
      <c r="C1148" s="937" t="s">
        <v>533</v>
      </c>
      <c r="D1148" s="1041"/>
      <c r="E1148" s="514"/>
    </row>
    <row r="1149" spans="1:6" ht="17.25" thickBot="1">
      <c r="A1149" s="183" t="s">
        <v>540</v>
      </c>
      <c r="B1149" s="211" t="s">
        <v>547</v>
      </c>
      <c r="C1149" s="90" t="s">
        <v>535</v>
      </c>
      <c r="D1149" s="90" t="s">
        <v>536</v>
      </c>
      <c r="E1149" s="99" t="s">
        <v>537</v>
      </c>
    </row>
    <row r="1150" spans="1:6" ht="17.25" thickBot="1">
      <c r="A1150" s="505" t="s">
        <v>627</v>
      </c>
      <c r="B1150" s="213" t="s">
        <v>628</v>
      </c>
      <c r="C1150" s="244">
        <v>0</v>
      </c>
      <c r="D1150" s="244">
        <v>0</v>
      </c>
      <c r="E1150" s="106"/>
    </row>
    <row r="1151" spans="1:6" ht="17.25" thickBot="1">
      <c r="A1151" s="505" t="s">
        <v>214</v>
      </c>
      <c r="B1151" s="213" t="s">
        <v>629</v>
      </c>
      <c r="C1151" s="244">
        <v>0</v>
      </c>
      <c r="D1151" s="244">
        <v>0</v>
      </c>
      <c r="E1151" s="106"/>
    </row>
    <row r="1152" spans="1:6" ht="17.25" thickBot="1">
      <c r="A1152" s="505" t="s">
        <v>630</v>
      </c>
      <c r="B1152" s="213" t="s">
        <v>631</v>
      </c>
      <c r="C1152" s="244">
        <v>0</v>
      </c>
      <c r="D1152" s="244">
        <v>0</v>
      </c>
      <c r="E1152" s="106"/>
    </row>
    <row r="1153" spans="1:6" ht="17.25" thickBot="1">
      <c r="A1153" s="505" t="s">
        <v>632</v>
      </c>
      <c r="B1153" s="213" t="s">
        <v>633</v>
      </c>
      <c r="C1153" s="244">
        <v>0</v>
      </c>
      <c r="D1153" s="244">
        <v>0</v>
      </c>
      <c r="E1153" s="106"/>
    </row>
    <row r="1154" spans="1:6" ht="27" customHeight="1" thickBot="1">
      <c r="A1154" s="505" t="s">
        <v>216</v>
      </c>
      <c r="B1154" s="224" t="s">
        <v>634</v>
      </c>
      <c r="C1154" s="244">
        <v>0</v>
      </c>
      <c r="D1154" s="244">
        <v>0</v>
      </c>
      <c r="E1154" s="106"/>
    </row>
    <row r="1155" spans="1:6" ht="17.25" thickBot="1">
      <c r="A1155" s="505" t="s">
        <v>1193</v>
      </c>
      <c r="B1155" s="224" t="s">
        <v>635</v>
      </c>
      <c r="C1155" s="244">
        <v>111985.76068000001</v>
      </c>
      <c r="D1155" s="244">
        <v>0</v>
      </c>
      <c r="E1155" s="106"/>
    </row>
    <row r="1156" spans="1:6" ht="27" customHeight="1" thickBot="1">
      <c r="A1156" s="505" t="s">
        <v>636</v>
      </c>
      <c r="B1156" s="224" t="s">
        <v>637</v>
      </c>
      <c r="C1156" s="244">
        <v>0</v>
      </c>
      <c r="D1156" s="244">
        <v>0</v>
      </c>
      <c r="E1156" s="106"/>
    </row>
    <row r="1157" spans="1:6">
      <c r="A1157" s="571"/>
      <c r="B1157" s="572"/>
      <c r="C1157" s="572"/>
      <c r="D1157" s="572"/>
      <c r="E1157" s="572"/>
      <c r="F1157" s="572"/>
    </row>
    <row r="1159" spans="1:6" ht="17.25" thickBot="1">
      <c r="A1159" s="1039" t="s">
        <v>578</v>
      </c>
      <c r="B1159" s="1039"/>
      <c r="C1159" s="1039"/>
      <c r="D1159" s="576"/>
      <c r="E1159" s="576"/>
    </row>
    <row r="1160" spans="1:6" ht="17.25" thickBot="1">
      <c r="A1160" s="1093" t="s">
        <v>579</v>
      </c>
      <c r="B1160" s="1094"/>
      <c r="C1160" s="1095"/>
      <c r="D1160" s="103"/>
      <c r="E1160" s="104"/>
    </row>
    <row r="1161" spans="1:6" ht="17.25" thickBot="1">
      <c r="A1161" s="189" t="s">
        <v>580</v>
      </c>
      <c r="B1161" s="105"/>
      <c r="C1161" s="108"/>
      <c r="D1161" s="1096"/>
      <c r="E1161" s="1097"/>
    </row>
    <row r="1162" spans="1:6" ht="17.25" thickBot="1">
      <c r="A1162" s="1045" t="s">
        <v>2972</v>
      </c>
      <c r="B1162" s="1046"/>
      <c r="C1162" s="1046"/>
      <c r="D1162" s="1046"/>
      <c r="E1162" s="1047"/>
    </row>
    <row r="1163" spans="1:6">
      <c r="A1163" s="571"/>
      <c r="B1163" s="572"/>
      <c r="C1163" s="572"/>
      <c r="D1163" s="572"/>
      <c r="E1163" s="572"/>
    </row>
    <row r="1164" spans="1:6">
      <c r="A1164" s="186" t="s">
        <v>638</v>
      </c>
    </row>
    <row r="1165" spans="1:6" ht="17.25" thickBot="1">
      <c r="A1165" s="184"/>
      <c r="C1165" s="907" t="s">
        <v>3371</v>
      </c>
    </row>
    <row r="1166" spans="1:6" ht="17.25" thickBot="1">
      <c r="A1166" s="187" t="s">
        <v>639</v>
      </c>
      <c r="B1166" s="101" t="s">
        <v>576</v>
      </c>
      <c r="C1166" s="102" t="s">
        <v>577</v>
      </c>
    </row>
    <row r="1167" spans="1:6" ht="26.25" thickBot="1">
      <c r="A1167" s="695">
        <v>16151</v>
      </c>
      <c r="B1167" s="696" t="s">
        <v>3064</v>
      </c>
      <c r="C1167" s="879">
        <v>41945528.170000002</v>
      </c>
      <c r="D1167" s="688"/>
    </row>
    <row r="1168" spans="1:6" ht="27.75" thickBot="1">
      <c r="A1168" s="695">
        <v>17200</v>
      </c>
      <c r="B1168" s="696" t="s">
        <v>3065</v>
      </c>
      <c r="C1168" s="879">
        <v>9940</v>
      </c>
      <c r="D1168" s="882"/>
      <c r="E1168" s="882"/>
    </row>
    <row r="1169" spans="1:5" ht="17.25" thickBot="1">
      <c r="A1169" s="695">
        <v>16151</v>
      </c>
      <c r="B1169" s="696" t="s">
        <v>3066</v>
      </c>
      <c r="C1169" s="879">
        <v>2244835.61</v>
      </c>
      <c r="D1169" s="882"/>
      <c r="E1169" s="882"/>
    </row>
    <row r="1170" spans="1:5" ht="17.25" thickBot="1">
      <c r="A1170" s="505">
        <v>16100</v>
      </c>
      <c r="B1170" s="92" t="s">
        <v>3067</v>
      </c>
      <c r="C1170" s="879">
        <v>3239617</v>
      </c>
      <c r="D1170" s="882"/>
      <c r="E1170" s="882"/>
    </row>
    <row r="1171" spans="1:5" ht="30.75" customHeight="1" thickBot="1">
      <c r="A1171" s="505">
        <v>11219</v>
      </c>
      <c r="B1171" s="92" t="s">
        <v>3068</v>
      </c>
      <c r="C1171" s="879">
        <v>1352872.89</v>
      </c>
      <c r="E1171" s="659"/>
    </row>
    <row r="1172" spans="1:5">
      <c r="E1172" s="659"/>
    </row>
    <row r="1173" spans="1:5" ht="17.25" thickBot="1">
      <c r="A1173" s="152" t="s">
        <v>246</v>
      </c>
      <c r="B1173" s="489"/>
      <c r="C1173" s="697"/>
      <c r="D1173" s="489"/>
      <c r="E1173" s="489"/>
    </row>
    <row r="1174" spans="1:5" ht="31.5" customHeight="1" thickBot="1">
      <c r="A1174" s="983" t="s">
        <v>3356</v>
      </c>
      <c r="B1174" s="983"/>
      <c r="C1174" s="983"/>
      <c r="D1174" s="983"/>
      <c r="E1174" s="983"/>
    </row>
    <row r="1175" spans="1:5" ht="17.25" thickBot="1">
      <c r="A1175" s="152"/>
      <c r="B1175" s="489"/>
      <c r="C1175" s="489"/>
      <c r="D1175" s="489"/>
      <c r="E1175" s="489"/>
    </row>
    <row r="1176" spans="1:5" ht="17.25" thickBot="1">
      <c r="A1176" s="152"/>
      <c r="B1176" s="489"/>
      <c r="C1176" s="489"/>
      <c r="D1176" s="489"/>
      <c r="E1176" s="489"/>
    </row>
    <row r="1177" spans="1:5" ht="17.25" thickBot="1"/>
    <row r="1178" spans="1:5" ht="17.25" thickBot="1">
      <c r="A1178" s="723" t="s">
        <v>640</v>
      </c>
      <c r="B1178" s="657"/>
      <c r="C1178" s="939" t="s">
        <v>533</v>
      </c>
      <c r="D1178" s="940"/>
      <c r="E1178" s="88"/>
    </row>
    <row r="1179" spans="1:5" ht="17.25" thickBot="1">
      <c r="A1179" s="142" t="s">
        <v>534</v>
      </c>
      <c r="B1179" s="491" t="s">
        <v>175</v>
      </c>
      <c r="C1179" s="492" t="s">
        <v>535</v>
      </c>
      <c r="D1179" s="492" t="s">
        <v>536</v>
      </c>
      <c r="E1179" s="86" t="s">
        <v>537</v>
      </c>
    </row>
    <row r="1180" spans="1:5" ht="17.25" thickBot="1">
      <c r="A1180" s="182" t="s">
        <v>641</v>
      </c>
      <c r="B1180" s="475" t="s">
        <v>1206</v>
      </c>
      <c r="C1180" s="244">
        <v>121440054.14057001</v>
      </c>
      <c r="D1180" s="244">
        <v>0</v>
      </c>
      <c r="E1180" s="89"/>
    </row>
    <row r="1181" spans="1:5" ht="17.25" thickBot="1"/>
    <row r="1182" spans="1:5" ht="17.25" thickBot="1">
      <c r="A1182" s="1039" t="s">
        <v>642</v>
      </c>
      <c r="B1182" s="1040"/>
      <c r="C1182" s="937" t="s">
        <v>533</v>
      </c>
      <c r="D1182" s="1041"/>
      <c r="E1182" s="514"/>
    </row>
    <row r="1183" spans="1:5" ht="17.25" thickBot="1">
      <c r="A1183" s="183" t="s">
        <v>540</v>
      </c>
      <c r="B1183" s="497" t="s">
        <v>547</v>
      </c>
      <c r="C1183" s="90" t="s">
        <v>535</v>
      </c>
      <c r="D1183" s="90" t="s">
        <v>536</v>
      </c>
      <c r="E1183" s="97" t="s">
        <v>537</v>
      </c>
    </row>
    <row r="1184" spans="1:5" ht="17.25" thickBot="1">
      <c r="A1184" s="505" t="s">
        <v>1208</v>
      </c>
      <c r="B1184" s="109" t="s">
        <v>643</v>
      </c>
      <c r="C1184" s="244">
        <v>101997411.05654</v>
      </c>
      <c r="D1184" s="244">
        <v>0</v>
      </c>
      <c r="E1184" s="92"/>
    </row>
    <row r="1187" spans="1:6" ht="17.25" thickBot="1">
      <c r="A1187" s="691" t="s">
        <v>3025</v>
      </c>
    </row>
    <row r="1188" spans="1:6" ht="17.25" thickBot="1">
      <c r="A1188" s="187" t="s">
        <v>644</v>
      </c>
      <c r="B1188" s="102" t="s">
        <v>645</v>
      </c>
      <c r="C1188" s="102" t="s">
        <v>646</v>
      </c>
      <c r="D1188" s="102" t="s">
        <v>153</v>
      </c>
      <c r="E1188" s="102" t="s">
        <v>647</v>
      </c>
      <c r="F1188" s="102" t="s">
        <v>648</v>
      </c>
    </row>
    <row r="1189" spans="1:6" ht="17.25" thickBot="1">
      <c r="A1189" s="505"/>
      <c r="B1189" s="73"/>
      <c r="C1189" s="73"/>
      <c r="D1189" s="73"/>
      <c r="E1189" s="73"/>
      <c r="F1189" s="73"/>
    </row>
    <row r="1190" spans="1:6" ht="17.25" thickBot="1">
      <c r="A1190" s="505"/>
      <c r="B1190" s="73"/>
      <c r="C1190" s="73"/>
      <c r="D1190" s="73"/>
      <c r="E1190" s="73"/>
      <c r="F1190" s="73"/>
    </row>
    <row r="1191" spans="1:6" ht="17.25" thickBot="1">
      <c r="A1191" s="155"/>
    </row>
    <row r="1192" spans="1:6" ht="16.5" customHeight="1">
      <c r="A1192" s="993" t="s">
        <v>16</v>
      </c>
      <c r="B1192" s="994"/>
      <c r="C1192" s="995"/>
      <c r="D1192" s="999" t="s">
        <v>17</v>
      </c>
      <c r="E1192" s="993" t="s">
        <v>18</v>
      </c>
      <c r="F1192" s="995"/>
    </row>
    <row r="1193" spans="1:6" ht="17.25" thickBot="1">
      <c r="A1193" s="996"/>
      <c r="B1193" s="997"/>
      <c r="C1193" s="998"/>
      <c r="D1193" s="1000"/>
      <c r="E1193" s="996" t="s">
        <v>25</v>
      </c>
      <c r="F1193" s="998"/>
    </row>
    <row r="1194" spans="1:6" ht="66.75" thickBot="1">
      <c r="A1194" s="156">
        <v>1</v>
      </c>
      <c r="B1194" s="36">
        <v>101</v>
      </c>
      <c r="C1194" s="36"/>
      <c r="D1194" s="36" t="s">
        <v>649</v>
      </c>
      <c r="E1194" s="36" t="s">
        <v>650</v>
      </c>
      <c r="F1194" s="110"/>
    </row>
    <row r="1195" spans="1:6" ht="33.75" thickBot="1">
      <c r="A1195" s="156">
        <v>1</v>
      </c>
      <c r="B1195" s="36">
        <v>101</v>
      </c>
      <c r="C1195" s="36">
        <v>1</v>
      </c>
      <c r="D1195" s="36" t="s">
        <v>651</v>
      </c>
      <c r="E1195" s="36"/>
      <c r="F1195" s="1091" t="s">
        <v>30</v>
      </c>
    </row>
    <row r="1196" spans="1:6" ht="33.75" thickBot="1">
      <c r="A1196" s="156">
        <v>1</v>
      </c>
      <c r="B1196" s="36">
        <v>101</v>
      </c>
      <c r="C1196" s="36">
        <v>2</v>
      </c>
      <c r="D1196" s="36" t="s">
        <v>652</v>
      </c>
      <c r="E1196" s="36"/>
      <c r="F1196" s="1092"/>
    </row>
    <row r="1198" spans="1:6" ht="17.25" thickBot="1">
      <c r="A1198" s="693" t="s">
        <v>653</v>
      </c>
    </row>
    <row r="1199" spans="1:6" ht="17.25" thickBot="1">
      <c r="A1199" s="191" t="s">
        <v>654</v>
      </c>
    </row>
    <row r="1200" spans="1:6" ht="17.25" thickBot="1">
      <c r="A1200" s="192"/>
      <c r="B1200" s="692"/>
    </row>
    <row r="1201" spans="1:11" ht="17.25" thickBot="1">
      <c r="A1201" s="192"/>
      <c r="B1201" s="692"/>
    </row>
    <row r="1202" spans="1:11" ht="17.25" thickBot="1">
      <c r="A1202" s="192"/>
    </row>
    <row r="1203" spans="1:11" ht="17.25" thickBot="1"/>
    <row r="1204" spans="1:11" ht="17.25" thickBot="1">
      <c r="A1204" s="212" t="s">
        <v>114</v>
      </c>
      <c r="B1204" s="212"/>
      <c r="C1204" s="937" t="s">
        <v>533</v>
      </c>
      <c r="D1204" s="938"/>
      <c r="E1204" s="1041"/>
      <c r="F1204" s="1076"/>
      <c r="G1204" s="1077"/>
      <c r="H1204" s="1078"/>
    </row>
    <row r="1205" spans="1:11" ht="17.25" thickBot="1">
      <c r="A1205" s="496" t="s">
        <v>540</v>
      </c>
      <c r="B1205" s="496" t="s">
        <v>547</v>
      </c>
      <c r="C1205" s="1079" t="s">
        <v>535</v>
      </c>
      <c r="D1205" s="1080"/>
      <c r="E1205" s="90" t="s">
        <v>536</v>
      </c>
      <c r="F1205" s="1081" t="s">
        <v>537</v>
      </c>
      <c r="G1205" s="1082"/>
      <c r="H1205" s="1083"/>
    </row>
    <row r="1206" spans="1:11" ht="17.25" thickBot="1">
      <c r="A1206" s="231" t="s">
        <v>655</v>
      </c>
      <c r="B1206" s="213" t="s">
        <v>114</v>
      </c>
      <c r="C1206" s="1085">
        <v>0</v>
      </c>
      <c r="D1206" s="1086"/>
      <c r="E1206" s="209">
        <v>0</v>
      </c>
      <c r="F1206" s="1073"/>
      <c r="G1206" s="1074"/>
      <c r="H1206" s="1075"/>
      <c r="I1206" s="664"/>
      <c r="J1206" s="664"/>
      <c r="K1206" s="664"/>
    </row>
    <row r="1207" spans="1:11">
      <c r="A1207" s="1087"/>
      <c r="B1207" s="226"/>
      <c r="C1207" s="226"/>
      <c r="D1207" s="226"/>
      <c r="E1207" s="226"/>
      <c r="F1207" s="226"/>
      <c r="G1207" s="226"/>
      <c r="H1207" s="226"/>
      <c r="I1207" s="227"/>
      <c r="J1207" s="1052"/>
      <c r="K1207" s="1090"/>
    </row>
    <row r="1208" spans="1:11">
      <c r="A1208" s="1067"/>
      <c r="B1208" s="1088"/>
      <c r="C1208" s="1088"/>
      <c r="D1208" s="1088"/>
      <c r="E1208" s="1088"/>
      <c r="F1208" s="1088"/>
      <c r="G1208" s="1088"/>
      <c r="H1208" s="1088"/>
      <c r="I1208" s="1088"/>
      <c r="J1208" s="1052"/>
      <c r="K1208" s="1037"/>
    </row>
    <row r="1209" spans="1:11">
      <c r="A1209" s="1067"/>
      <c r="B1209" s="1089" t="s">
        <v>656</v>
      </c>
      <c r="C1209" s="1089"/>
      <c r="D1209" s="1089"/>
      <c r="E1209" s="1089"/>
      <c r="F1209" s="1089"/>
      <c r="G1209" s="1089"/>
      <c r="H1209" s="1089"/>
      <c r="I1209" s="1089"/>
      <c r="J1209" s="1052"/>
      <c r="K1209" s="1037"/>
    </row>
    <row r="1210" spans="1:11" ht="17.25" thickBot="1">
      <c r="A1210" s="660"/>
      <c r="B1210" s="1039" t="s">
        <v>657</v>
      </c>
      <c r="C1210" s="1039"/>
      <c r="D1210" s="570"/>
      <c r="E1210" s="570"/>
      <c r="F1210" s="643"/>
      <c r="G1210" s="570"/>
      <c r="H1210" s="643"/>
      <c r="I1210" s="570"/>
      <c r="J1210" s="570"/>
      <c r="K1210" s="643"/>
    </row>
    <row r="1211" spans="1:11" ht="17.25" thickBot="1">
      <c r="A1211" s="660"/>
      <c r="B1211" s="213" t="s">
        <v>658</v>
      </c>
      <c r="C1211" s="214"/>
      <c r="D1211" s="478" t="s">
        <v>318</v>
      </c>
      <c r="E1211" s="643"/>
      <c r="F1211" s="570"/>
    </row>
    <row r="1212" spans="1:11" ht="17.25" thickBot="1">
      <c r="A1212" s="660"/>
      <c r="B1212" s="213" t="s">
        <v>659</v>
      </c>
      <c r="C1212" s="214"/>
      <c r="D1212" s="478" t="s">
        <v>318</v>
      </c>
      <c r="E1212" s="570"/>
      <c r="F1212" s="643"/>
    </row>
    <row r="1213" spans="1:11" ht="17.25" thickBot="1">
      <c r="A1213" s="660"/>
      <c r="B1213" s="213" t="s">
        <v>660</v>
      </c>
      <c r="C1213" s="214"/>
      <c r="D1213" s="478" t="s">
        <v>318</v>
      </c>
      <c r="E1213" s="570"/>
      <c r="F1213" s="643"/>
    </row>
    <row r="1214" spans="1:11" ht="17.25" thickBot="1">
      <c r="A1214" s="660"/>
      <c r="B1214" s="213" t="s">
        <v>661</v>
      </c>
      <c r="C1214" s="214"/>
      <c r="D1214" s="232"/>
      <c r="E1214" s="631"/>
      <c r="F1214" s="631"/>
    </row>
    <row r="1215" spans="1:11" ht="17.25" thickBot="1">
      <c r="A1215" s="660"/>
      <c r="B1215" s="1084"/>
      <c r="C1215" s="1084"/>
      <c r="D1215" s="570"/>
      <c r="E1215" s="1052"/>
      <c r="F1215" s="1052"/>
    </row>
    <row r="1216" spans="1:11" ht="17.25" thickBot="1">
      <c r="A1216" s="212" t="s">
        <v>662</v>
      </c>
      <c r="B1216" s="212"/>
      <c r="C1216" s="937" t="s">
        <v>533</v>
      </c>
      <c r="D1216" s="938"/>
      <c r="E1216" s="1041"/>
      <c r="F1216" s="1076" t="s">
        <v>537</v>
      </c>
      <c r="G1216" s="1077"/>
      <c r="H1216" s="1078"/>
    </row>
    <row r="1217" spans="1:11" ht="17.25" thickBot="1">
      <c r="A1217" s="496" t="s">
        <v>540</v>
      </c>
      <c r="B1217" s="496" t="s">
        <v>547</v>
      </c>
      <c r="C1217" s="1079" t="s">
        <v>535</v>
      </c>
      <c r="D1217" s="1080"/>
      <c r="E1217" s="90" t="s">
        <v>536</v>
      </c>
      <c r="F1217" s="1081" t="s">
        <v>537</v>
      </c>
      <c r="G1217" s="1082"/>
      <c r="H1217" s="1083"/>
    </row>
    <row r="1218" spans="1:11" ht="17.25" thickBot="1">
      <c r="A1218" s="231" t="s">
        <v>1333</v>
      </c>
      <c r="B1218" s="225" t="s">
        <v>662</v>
      </c>
      <c r="C1218" s="244">
        <v>21491.840850000001</v>
      </c>
      <c r="D1218" s="209">
        <v>0</v>
      </c>
      <c r="E1218" s="73"/>
      <c r="F1218" s="1073"/>
      <c r="G1218" s="1074"/>
      <c r="H1218" s="1075"/>
    </row>
    <row r="1219" spans="1:11">
      <c r="A1219" s="571"/>
      <c r="B1219" s="572"/>
      <c r="C1219" s="572"/>
      <c r="D1219" s="572"/>
      <c r="E1219" s="572"/>
      <c r="F1219" s="572"/>
      <c r="G1219" s="572"/>
      <c r="H1219" s="572"/>
      <c r="I1219" s="572"/>
      <c r="J1219" s="572"/>
      <c r="K1219" s="572"/>
    </row>
    <row r="1220" spans="1:11" ht="17.25" thickBot="1">
      <c r="A1220" s="665"/>
    </row>
    <row r="1221" spans="1:11" ht="17.25" thickBot="1">
      <c r="A1221" s="1039" t="s">
        <v>663</v>
      </c>
      <c r="B1221" s="1040"/>
      <c r="C1221" s="937" t="s">
        <v>533</v>
      </c>
      <c r="D1221" s="1041"/>
      <c r="E1221" s="514"/>
    </row>
    <row r="1222" spans="1:11" ht="17.25" thickBot="1">
      <c r="A1222" s="183" t="s">
        <v>540</v>
      </c>
      <c r="B1222" s="497" t="s">
        <v>547</v>
      </c>
      <c r="C1222" s="90" t="s">
        <v>535</v>
      </c>
      <c r="D1222" s="90" t="s">
        <v>536</v>
      </c>
      <c r="E1222" s="97" t="s">
        <v>537</v>
      </c>
    </row>
    <row r="1223" spans="1:11" ht="17.25" thickBot="1">
      <c r="A1223" s="505" t="s">
        <v>1343</v>
      </c>
      <c r="B1223" s="109" t="s">
        <v>663</v>
      </c>
      <c r="C1223" s="244">
        <v>87013.539739999993</v>
      </c>
      <c r="D1223" s="209">
        <v>0</v>
      </c>
      <c r="E1223" s="92"/>
    </row>
    <row r="1224" spans="1:11" ht="17.25" thickBot="1"/>
    <row r="1225" spans="1:11" ht="17.25" thickBot="1">
      <c r="A1225" s="1039" t="s">
        <v>458</v>
      </c>
      <c r="B1225" s="1040"/>
      <c r="C1225" s="937" t="s">
        <v>533</v>
      </c>
      <c r="D1225" s="1041"/>
      <c r="E1225" s="514"/>
    </row>
    <row r="1226" spans="1:11" ht="17.25" thickBot="1">
      <c r="A1226" s="183" t="s">
        <v>540</v>
      </c>
      <c r="B1226" s="497" t="s">
        <v>547</v>
      </c>
      <c r="C1226" s="90" t="s">
        <v>535</v>
      </c>
      <c r="D1226" s="90" t="s">
        <v>536</v>
      </c>
      <c r="E1226" s="97" t="s">
        <v>537</v>
      </c>
    </row>
    <row r="1227" spans="1:11" ht="17.25" thickBot="1">
      <c r="A1227" s="505" t="s">
        <v>1351</v>
      </c>
      <c r="B1227" s="109" t="s">
        <v>458</v>
      </c>
      <c r="C1227" s="244">
        <v>141764.345</v>
      </c>
      <c r="D1227" s="209">
        <v>0</v>
      </c>
      <c r="E1227" s="92"/>
    </row>
    <row r="1228" spans="1:11" ht="17.25" thickBot="1"/>
    <row r="1229" spans="1:11" ht="17.25" thickBot="1">
      <c r="A1229" s="1039" t="s">
        <v>664</v>
      </c>
      <c r="B1229" s="1040"/>
      <c r="C1229" s="937" t="s">
        <v>533</v>
      </c>
      <c r="D1229" s="1041"/>
      <c r="E1229" s="514"/>
    </row>
    <row r="1230" spans="1:11" ht="17.25" thickBot="1">
      <c r="A1230" s="183" t="s">
        <v>540</v>
      </c>
      <c r="B1230" s="497" t="s">
        <v>547</v>
      </c>
      <c r="C1230" s="90" t="s">
        <v>535</v>
      </c>
      <c r="D1230" s="90" t="s">
        <v>536</v>
      </c>
      <c r="E1230" s="97" t="s">
        <v>537</v>
      </c>
    </row>
    <row r="1231" spans="1:11" ht="17.25" thickBot="1">
      <c r="A1231" s="505" t="s">
        <v>665</v>
      </c>
      <c r="B1231" s="109" t="s">
        <v>664</v>
      </c>
      <c r="C1231" s="209">
        <v>0</v>
      </c>
      <c r="D1231" s="209">
        <v>0</v>
      </c>
      <c r="E1231" s="92"/>
    </row>
    <row r="1232" spans="1:11" ht="17.25" thickBot="1"/>
    <row r="1233" spans="1:5" ht="17.25" thickBot="1">
      <c r="A1233" s="1039" t="s">
        <v>666</v>
      </c>
      <c r="B1233" s="1040"/>
      <c r="C1233" s="937" t="s">
        <v>533</v>
      </c>
      <c r="D1233" s="1041"/>
      <c r="E1233" s="514"/>
    </row>
    <row r="1234" spans="1:5" ht="17.25" thickBot="1">
      <c r="A1234" s="183" t="s">
        <v>540</v>
      </c>
      <c r="B1234" s="497" t="s">
        <v>547</v>
      </c>
      <c r="C1234" s="90" t="s">
        <v>535</v>
      </c>
      <c r="D1234" s="90" t="s">
        <v>536</v>
      </c>
      <c r="E1234" s="97" t="s">
        <v>537</v>
      </c>
    </row>
    <row r="1235" spans="1:5" ht="17.25" thickBot="1">
      <c r="A1235" s="505" t="s">
        <v>667</v>
      </c>
      <c r="B1235" s="109" t="s">
        <v>666</v>
      </c>
      <c r="C1235" s="209">
        <v>0</v>
      </c>
      <c r="D1235" s="209">
        <v>0</v>
      </c>
      <c r="E1235" s="92"/>
    </row>
    <row r="1236" spans="1:5" ht="17.25" thickBot="1"/>
    <row r="1237" spans="1:5" ht="17.25" thickBot="1">
      <c r="A1237" s="1039" t="s">
        <v>668</v>
      </c>
      <c r="B1237" s="1040"/>
      <c r="C1237" s="937" t="s">
        <v>533</v>
      </c>
      <c r="D1237" s="1041"/>
      <c r="E1237" s="514"/>
    </row>
    <row r="1238" spans="1:5" ht="17.25" thickBot="1">
      <c r="A1238" s="183" t="s">
        <v>540</v>
      </c>
      <c r="B1238" s="497" t="s">
        <v>547</v>
      </c>
      <c r="C1238" s="90" t="s">
        <v>535</v>
      </c>
      <c r="D1238" s="90" t="s">
        <v>536</v>
      </c>
      <c r="E1238" s="97" t="s">
        <v>537</v>
      </c>
    </row>
    <row r="1239" spans="1:5" ht="17.25" thickBot="1">
      <c r="A1239" s="505" t="s">
        <v>1363</v>
      </c>
      <c r="B1239" s="109" t="s">
        <v>668</v>
      </c>
      <c r="C1239" s="244">
        <v>5832686.9268500004</v>
      </c>
      <c r="D1239" s="209">
        <v>0</v>
      </c>
      <c r="E1239" s="92"/>
    </row>
    <row r="1240" spans="1:5" ht="17.25" thickBot="1"/>
    <row r="1241" spans="1:5" ht="17.25" thickBot="1">
      <c r="A1241" s="1039" t="s">
        <v>669</v>
      </c>
      <c r="B1241" s="1040"/>
      <c r="C1241" s="937" t="s">
        <v>533</v>
      </c>
      <c r="D1241" s="1041"/>
      <c r="E1241" s="514"/>
    </row>
    <row r="1242" spans="1:5" ht="17.25" thickBot="1">
      <c r="A1242" s="183" t="s">
        <v>540</v>
      </c>
      <c r="B1242" s="497" t="s">
        <v>547</v>
      </c>
      <c r="C1242" s="90" t="s">
        <v>535</v>
      </c>
      <c r="D1242" s="90" t="s">
        <v>536</v>
      </c>
      <c r="E1242" s="97" t="s">
        <v>537</v>
      </c>
    </row>
    <row r="1243" spans="1:5" ht="17.25" thickBot="1">
      <c r="A1243" s="505" t="s">
        <v>1385</v>
      </c>
      <c r="B1243" s="109" t="s">
        <v>669</v>
      </c>
      <c r="C1243" s="244">
        <v>13359686.43159</v>
      </c>
      <c r="D1243" s="209">
        <v>0</v>
      </c>
      <c r="E1243" s="92"/>
    </row>
    <row r="1245" spans="1:5">
      <c r="A1245" s="391" t="s">
        <v>246</v>
      </c>
      <c r="B1245" s="851"/>
      <c r="C1245" s="709"/>
      <c r="D1245" s="709"/>
      <c r="E1245" s="851"/>
    </row>
    <row r="1246" spans="1:5" ht="33" customHeight="1" thickBot="1">
      <c r="A1246" s="1143" t="s">
        <v>2974</v>
      </c>
      <c r="B1246" s="1143"/>
      <c r="C1246" s="1143"/>
      <c r="D1246" s="1143"/>
      <c r="E1246" s="1143"/>
    </row>
    <row r="1247" spans="1:5" ht="31.5" customHeight="1" thickBot="1">
      <c r="A1247" s="912" t="s">
        <v>2975</v>
      </c>
      <c r="B1247" s="912"/>
      <c r="C1247" s="912"/>
      <c r="D1247" s="912"/>
      <c r="E1247" s="912"/>
    </row>
    <row r="1248" spans="1:5" ht="31.5" customHeight="1" thickBot="1">
      <c r="A1248" s="912" t="s">
        <v>2973</v>
      </c>
      <c r="B1248" s="912"/>
      <c r="C1248" s="912"/>
      <c r="D1248" s="912"/>
      <c r="E1248" s="912"/>
    </row>
    <row r="1249" spans="1:5" ht="31.5" customHeight="1">
      <c r="A1249" s="683" t="s">
        <v>3276</v>
      </c>
      <c r="B1249" s="908"/>
      <c r="C1249" s="852"/>
      <c r="D1249" s="852"/>
      <c r="E1249" s="852"/>
    </row>
    <row r="1250" spans="1:5" ht="18" customHeight="1">
      <c r="A1250" s="856" t="s">
        <v>17</v>
      </c>
      <c r="B1250" s="856" t="s">
        <v>407</v>
      </c>
      <c r="C1250" s="852"/>
      <c r="D1250" s="852"/>
      <c r="E1250" s="852"/>
    </row>
    <row r="1251" spans="1:5" ht="14.25" customHeight="1">
      <c r="A1251" s="857" t="s">
        <v>3269</v>
      </c>
      <c r="B1251" s="886">
        <v>3391526.8536</v>
      </c>
      <c r="C1251" s="852"/>
      <c r="D1251" s="852"/>
      <c r="E1251" s="852"/>
    </row>
    <row r="1252" spans="1:5" ht="12" customHeight="1">
      <c r="A1252" s="857" t="s">
        <v>3270</v>
      </c>
      <c r="B1252" s="886">
        <v>24042505.898939997</v>
      </c>
      <c r="C1252" s="852"/>
      <c r="D1252" s="852"/>
      <c r="E1252" s="852"/>
    </row>
    <row r="1253" spans="1:5" ht="15" customHeight="1">
      <c r="A1253" s="857" t="s">
        <v>3271</v>
      </c>
      <c r="B1253" s="886">
        <v>24169729.988919999</v>
      </c>
      <c r="C1253" s="852"/>
      <c r="D1253" s="852"/>
      <c r="E1253" s="852"/>
    </row>
    <row r="1254" spans="1:5" ht="14.25" customHeight="1">
      <c r="A1254" s="857" t="s">
        <v>3178</v>
      </c>
      <c r="B1254" s="886">
        <v>87421689.276390001</v>
      </c>
      <c r="C1254" s="852"/>
      <c r="D1254" s="852"/>
      <c r="E1254" s="852"/>
    </row>
    <row r="1255" spans="1:5" ht="18" customHeight="1">
      <c r="A1255" s="857" t="s">
        <v>3272</v>
      </c>
      <c r="B1255" s="886">
        <v>14064494.850500001</v>
      </c>
      <c r="C1255" s="852"/>
      <c r="D1255" s="852"/>
      <c r="E1255" s="852"/>
    </row>
    <row r="1256" spans="1:5" ht="16.5" customHeight="1">
      <c r="A1256" s="857" t="s">
        <v>3273</v>
      </c>
      <c r="B1256" s="886">
        <v>-74762482.156210005</v>
      </c>
      <c r="C1256" s="852"/>
      <c r="D1256" s="852"/>
      <c r="E1256" s="852"/>
    </row>
    <row r="1257" spans="1:5" ht="17.25" customHeight="1">
      <c r="A1257" s="857" t="s">
        <v>3274</v>
      </c>
      <c r="B1257" s="886">
        <v>48896931.904849999</v>
      </c>
      <c r="C1257" s="852"/>
      <c r="D1257" s="852"/>
      <c r="E1257" s="852"/>
    </row>
    <row r="1258" spans="1:5" ht="15" customHeight="1">
      <c r="A1258" s="857" t="s">
        <v>3275</v>
      </c>
      <c r="B1258" s="886">
        <v>-25226985.560450003</v>
      </c>
      <c r="C1258" s="852"/>
      <c r="D1258" s="852"/>
      <c r="E1258" s="852"/>
    </row>
    <row r="1259" spans="1:5" ht="13.5" customHeight="1">
      <c r="A1259" s="858" t="s">
        <v>3277</v>
      </c>
      <c r="B1259" s="887">
        <v>101997411.05653997</v>
      </c>
      <c r="C1259" s="852"/>
      <c r="D1259" s="852"/>
      <c r="E1259" s="852"/>
    </row>
    <row r="1260" spans="1:5" ht="11.25" customHeight="1">
      <c r="A1260" s="852"/>
      <c r="B1260" s="888"/>
      <c r="C1260" s="852"/>
      <c r="D1260" s="852"/>
      <c r="E1260" s="852"/>
    </row>
    <row r="1261" spans="1:5" ht="17.25" thickBot="1">
      <c r="A1261" s="152" t="s">
        <v>3280</v>
      </c>
      <c r="B1261" s="489"/>
      <c r="C1261" s="489"/>
      <c r="D1261" s="489"/>
      <c r="E1261" s="489"/>
    </row>
    <row r="1262" spans="1:5" ht="34.5" customHeight="1" thickBot="1">
      <c r="A1262" s="912" t="s">
        <v>3281</v>
      </c>
      <c r="B1262" s="912"/>
      <c r="C1262" s="912"/>
      <c r="D1262" s="912"/>
      <c r="E1262" s="912"/>
    </row>
    <row r="1263" spans="1:5" ht="18.75" customHeight="1" thickBot="1">
      <c r="A1263" s="912" t="s">
        <v>3282</v>
      </c>
      <c r="B1263" s="912"/>
      <c r="C1263" s="912"/>
      <c r="D1263" s="912"/>
      <c r="E1263" s="912"/>
    </row>
    <row r="1264" spans="1:5" ht="16.5" customHeight="1" thickBot="1">
      <c r="A1264" s="912" t="s">
        <v>3283</v>
      </c>
      <c r="B1264" s="912"/>
      <c r="C1264" s="912"/>
      <c r="D1264" s="912"/>
      <c r="E1264" s="912"/>
    </row>
    <row r="1265" spans="1:5">
      <c r="A1265" s="913" t="s">
        <v>3284</v>
      </c>
      <c r="B1265" s="913"/>
      <c r="C1265" s="913"/>
      <c r="D1265" s="913"/>
      <c r="E1265" s="913"/>
    </row>
    <row r="1266" spans="1:5" ht="31.5" customHeight="1">
      <c r="A1266" s="913" t="s">
        <v>3278</v>
      </c>
      <c r="B1266" s="913"/>
      <c r="C1266" s="913"/>
      <c r="D1266" s="913"/>
      <c r="E1266" s="913"/>
    </row>
    <row r="1267" spans="1:5" ht="30" customHeight="1">
      <c r="A1267" s="913" t="s">
        <v>3279</v>
      </c>
      <c r="B1267" s="913"/>
      <c r="C1267" s="913"/>
      <c r="D1267" s="913"/>
      <c r="E1267" s="913"/>
    </row>
    <row r="1268" spans="1:5">
      <c r="A1268" s="666"/>
    </row>
    <row r="1269" spans="1:5" ht="17.25" thickBot="1">
      <c r="A1269" s="666"/>
    </row>
    <row r="1270" spans="1:5" ht="17.25" thickBot="1">
      <c r="A1270" s="723" t="s">
        <v>670</v>
      </c>
      <c r="B1270" s="657"/>
      <c r="C1270" s="939" t="s">
        <v>533</v>
      </c>
      <c r="D1270" s="940"/>
      <c r="E1270" s="88"/>
    </row>
    <row r="1271" spans="1:5" ht="17.25" thickBot="1">
      <c r="A1271" s="142" t="s">
        <v>534</v>
      </c>
      <c r="B1271" s="491" t="s">
        <v>175</v>
      </c>
      <c r="C1271" s="492" t="s">
        <v>535</v>
      </c>
      <c r="D1271" s="492" t="s">
        <v>536</v>
      </c>
      <c r="E1271" s="86" t="s">
        <v>537</v>
      </c>
    </row>
    <row r="1272" spans="1:5" ht="17.25" thickBot="1">
      <c r="A1272" s="182" t="s">
        <v>671</v>
      </c>
      <c r="B1272" s="233" t="s">
        <v>672</v>
      </c>
      <c r="C1272" s="209">
        <v>0</v>
      </c>
      <c r="D1272" s="209">
        <v>0</v>
      </c>
      <c r="E1272" s="89"/>
    </row>
    <row r="1273" spans="1:5" ht="17.25" thickBot="1"/>
    <row r="1274" spans="1:5" ht="17.25" thickBot="1">
      <c r="A1274" s="1039" t="s">
        <v>673</v>
      </c>
      <c r="B1274" s="1040"/>
      <c r="C1274" s="937" t="s">
        <v>533</v>
      </c>
      <c r="D1274" s="1041"/>
      <c r="E1274" s="514"/>
    </row>
    <row r="1275" spans="1:5" ht="17.25" thickBot="1">
      <c r="A1275" s="183" t="s">
        <v>540</v>
      </c>
      <c r="B1275" s="497" t="s">
        <v>547</v>
      </c>
      <c r="C1275" s="90" t="s">
        <v>535</v>
      </c>
      <c r="D1275" s="90" t="s">
        <v>536</v>
      </c>
      <c r="E1275" s="97" t="s">
        <v>537</v>
      </c>
    </row>
    <row r="1276" spans="1:5" ht="17.25" thickBot="1">
      <c r="A1276" s="505" t="s">
        <v>674</v>
      </c>
      <c r="B1276" s="109" t="s">
        <v>673</v>
      </c>
      <c r="C1276" s="209">
        <v>0</v>
      </c>
      <c r="D1276" s="209">
        <v>0</v>
      </c>
      <c r="E1276" s="92"/>
    </row>
    <row r="1277" spans="1:5" ht="17.25" thickBot="1"/>
    <row r="1278" spans="1:5" ht="17.25" thickBot="1">
      <c r="A1278" s="1039" t="s">
        <v>675</v>
      </c>
      <c r="B1278" s="1040"/>
      <c r="C1278" s="937" t="s">
        <v>533</v>
      </c>
      <c r="D1278" s="1041"/>
      <c r="E1278" s="514"/>
    </row>
    <row r="1279" spans="1:5" ht="17.25" thickBot="1">
      <c r="A1279" s="183" t="s">
        <v>540</v>
      </c>
      <c r="B1279" s="497" t="s">
        <v>547</v>
      </c>
      <c r="C1279" s="90" t="s">
        <v>535</v>
      </c>
      <c r="D1279" s="90" t="s">
        <v>536</v>
      </c>
      <c r="E1279" s="97" t="s">
        <v>537</v>
      </c>
    </row>
    <row r="1280" spans="1:5" ht="17.25" thickBot="1">
      <c r="A1280" s="505" t="s">
        <v>676</v>
      </c>
      <c r="B1280" s="109" t="s">
        <v>675</v>
      </c>
      <c r="C1280" s="209">
        <v>0</v>
      </c>
      <c r="D1280" s="209">
        <v>0</v>
      </c>
      <c r="E1280" s="92"/>
    </row>
    <row r="1281" spans="1:5" ht="17.25" thickBot="1"/>
    <row r="1282" spans="1:5" ht="17.25" thickBot="1">
      <c r="A1282" s="1039" t="s">
        <v>677</v>
      </c>
      <c r="B1282" s="1040"/>
      <c r="C1282" s="937" t="s">
        <v>533</v>
      </c>
      <c r="D1282" s="1041"/>
      <c r="E1282" s="514"/>
    </row>
    <row r="1283" spans="1:5" ht="17.25" thickBot="1">
      <c r="A1283" s="183" t="s">
        <v>540</v>
      </c>
      <c r="B1283" s="497" t="s">
        <v>547</v>
      </c>
      <c r="C1283" s="90" t="s">
        <v>535</v>
      </c>
      <c r="D1283" s="90" t="s">
        <v>536</v>
      </c>
      <c r="E1283" s="97" t="s">
        <v>537</v>
      </c>
    </row>
    <row r="1284" spans="1:5" ht="17.25" thickBot="1">
      <c r="A1284" s="505" t="s">
        <v>678</v>
      </c>
      <c r="B1284" s="109" t="s">
        <v>677</v>
      </c>
      <c r="C1284" s="209">
        <v>0</v>
      </c>
      <c r="D1284" s="209">
        <v>0</v>
      </c>
      <c r="E1284" s="92"/>
    </row>
    <row r="1285" spans="1:5" ht="17.25" thickBot="1"/>
    <row r="1286" spans="1:5" ht="17.25" thickBot="1">
      <c r="A1286" s="1039" t="s">
        <v>679</v>
      </c>
      <c r="B1286" s="1040"/>
      <c r="C1286" s="937" t="s">
        <v>533</v>
      </c>
      <c r="D1286" s="1041"/>
      <c r="E1286" s="514"/>
    </row>
    <row r="1287" spans="1:5" ht="17.25" thickBot="1">
      <c r="A1287" s="183" t="s">
        <v>540</v>
      </c>
      <c r="B1287" s="497" t="s">
        <v>547</v>
      </c>
      <c r="C1287" s="90" t="s">
        <v>535</v>
      </c>
      <c r="D1287" s="90" t="s">
        <v>536</v>
      </c>
      <c r="E1287" s="97" t="s">
        <v>537</v>
      </c>
    </row>
    <row r="1288" spans="1:5" ht="17.25" thickBot="1">
      <c r="A1288" s="505" t="s">
        <v>680</v>
      </c>
      <c r="B1288" s="109" t="s">
        <v>679</v>
      </c>
      <c r="C1288" s="209">
        <v>0</v>
      </c>
      <c r="D1288" s="209">
        <v>0</v>
      </c>
      <c r="E1288" s="92"/>
    </row>
    <row r="1289" spans="1:5" ht="17.25" thickBot="1"/>
    <row r="1290" spans="1:5" ht="17.25" thickBot="1">
      <c r="A1290" s="1039" t="s">
        <v>681</v>
      </c>
      <c r="B1290" s="1040"/>
      <c r="C1290" s="937" t="s">
        <v>533</v>
      </c>
      <c r="D1290" s="1041"/>
      <c r="E1290" s="514"/>
    </row>
    <row r="1291" spans="1:5" ht="17.25" thickBot="1">
      <c r="A1291" s="183" t="s">
        <v>540</v>
      </c>
      <c r="B1291" s="497" t="s">
        <v>547</v>
      </c>
      <c r="C1291" s="90" t="s">
        <v>535</v>
      </c>
      <c r="D1291" s="90" t="s">
        <v>536</v>
      </c>
      <c r="E1291" s="97" t="s">
        <v>537</v>
      </c>
    </row>
    <row r="1292" spans="1:5" ht="17.25" thickBot="1">
      <c r="A1292" s="505" t="s">
        <v>682</v>
      </c>
      <c r="B1292" s="109" t="s">
        <v>681</v>
      </c>
      <c r="C1292" s="209">
        <v>0</v>
      </c>
      <c r="D1292" s="209">
        <v>0</v>
      </c>
      <c r="E1292" s="92"/>
    </row>
    <row r="1293" spans="1:5" ht="17.25" thickBot="1"/>
    <row r="1294" spans="1:5" ht="17.25" thickBot="1">
      <c r="A1294" s="1039" t="s">
        <v>683</v>
      </c>
      <c r="B1294" s="1040"/>
      <c r="C1294" s="937" t="s">
        <v>533</v>
      </c>
      <c r="D1294" s="1041"/>
      <c r="E1294" s="514"/>
    </row>
    <row r="1295" spans="1:5" ht="17.25" thickBot="1">
      <c r="A1295" s="183" t="s">
        <v>540</v>
      </c>
      <c r="B1295" s="497" t="s">
        <v>547</v>
      </c>
      <c r="C1295" s="90" t="s">
        <v>535</v>
      </c>
      <c r="D1295" s="90" t="s">
        <v>536</v>
      </c>
      <c r="E1295" s="97" t="s">
        <v>537</v>
      </c>
    </row>
    <row r="1296" spans="1:5" ht="17.25" thickBot="1">
      <c r="A1296" s="505" t="s">
        <v>684</v>
      </c>
      <c r="B1296" s="109" t="s">
        <v>683</v>
      </c>
      <c r="C1296" s="209">
        <v>0</v>
      </c>
      <c r="D1296" s="209">
        <v>0</v>
      </c>
      <c r="E1296" s="92"/>
    </row>
    <row r="1298" spans="1:5" ht="17.25" thickBot="1">
      <c r="A1298" s="152" t="s">
        <v>246</v>
      </c>
      <c r="B1298" s="489"/>
      <c r="C1298" s="489"/>
      <c r="D1298" s="489"/>
      <c r="E1298" s="489"/>
    </row>
    <row r="1299" spans="1:5" ht="17.25" thickBot="1">
      <c r="A1299" s="152"/>
      <c r="B1299" s="489"/>
      <c r="C1299" s="489"/>
      <c r="D1299" s="489"/>
      <c r="E1299" s="489"/>
    </row>
    <row r="1300" spans="1:5" ht="17.25" thickBot="1">
      <c r="A1300" s="152"/>
      <c r="B1300" s="489"/>
      <c r="C1300" s="489"/>
      <c r="D1300" s="489"/>
      <c r="E1300" s="489"/>
    </row>
    <row r="1301" spans="1:5" ht="17.25" thickBot="1">
      <c r="A1301" s="152"/>
      <c r="B1301" s="489"/>
      <c r="C1301" s="489"/>
      <c r="D1301" s="489"/>
      <c r="E1301" s="489"/>
    </row>
    <row r="1302" spans="1:5" ht="17.25" thickBot="1"/>
    <row r="1303" spans="1:5" ht="17.25" thickBot="1">
      <c r="A1303" s="723" t="s">
        <v>685</v>
      </c>
      <c r="B1303" s="657"/>
      <c r="C1303" s="939" t="s">
        <v>533</v>
      </c>
      <c r="D1303" s="940"/>
      <c r="E1303" s="88"/>
    </row>
    <row r="1304" spans="1:5" ht="17.25" thickBot="1">
      <c r="A1304" s="142" t="s">
        <v>534</v>
      </c>
      <c r="B1304" s="491" t="s">
        <v>175</v>
      </c>
      <c r="C1304" s="492" t="s">
        <v>535</v>
      </c>
      <c r="D1304" s="492" t="s">
        <v>536</v>
      </c>
      <c r="E1304" s="86" t="s">
        <v>537</v>
      </c>
    </row>
    <row r="1305" spans="1:5" ht="33.75" thickBot="1">
      <c r="A1305" s="198" t="s">
        <v>686</v>
      </c>
      <c r="B1305" s="475" t="s">
        <v>1400</v>
      </c>
      <c r="C1305" s="244">
        <v>3962786.7000899999</v>
      </c>
      <c r="D1305" s="209">
        <v>0</v>
      </c>
      <c r="E1305" s="89"/>
    </row>
    <row r="1307" spans="1:5" ht="17.25" thickBot="1">
      <c r="A1307" s="152" t="s">
        <v>246</v>
      </c>
      <c r="B1307" s="489"/>
      <c r="C1307" s="489"/>
      <c r="D1307" s="489"/>
      <c r="E1307" s="489"/>
    </row>
    <row r="1308" spans="1:5" ht="48" customHeight="1" thickBot="1">
      <c r="A1308" s="912" t="s">
        <v>3054</v>
      </c>
      <c r="B1308" s="912"/>
      <c r="C1308" s="912"/>
      <c r="D1308" s="912"/>
      <c r="E1308" s="912"/>
    </row>
    <row r="1309" spans="1:5" ht="34.5" customHeight="1" thickBot="1">
      <c r="A1309" s="912" t="s">
        <v>3053</v>
      </c>
      <c r="B1309" s="912"/>
      <c r="C1309" s="912"/>
      <c r="D1309" s="912"/>
      <c r="E1309" s="912"/>
    </row>
    <row r="1310" spans="1:5" ht="17.25" thickBot="1">
      <c r="A1310" s="152"/>
      <c r="B1310" s="489"/>
      <c r="C1310" s="489"/>
      <c r="D1310" s="489"/>
      <c r="E1310" s="489"/>
    </row>
    <row r="1311" spans="1:5" ht="17.25" thickBot="1"/>
    <row r="1312" spans="1:5" ht="17.25" thickBot="1">
      <c r="A1312" s="723" t="s">
        <v>687</v>
      </c>
      <c r="B1312" s="657"/>
      <c r="C1312" s="939" t="s">
        <v>533</v>
      </c>
      <c r="D1312" s="940"/>
      <c r="E1312" s="88"/>
    </row>
    <row r="1313" spans="1:5" ht="17.25" thickBot="1">
      <c r="A1313" s="142" t="s">
        <v>534</v>
      </c>
      <c r="B1313" s="491" t="s">
        <v>175</v>
      </c>
      <c r="C1313" s="492" t="s">
        <v>535</v>
      </c>
      <c r="D1313" s="492" t="s">
        <v>536</v>
      </c>
      <c r="E1313" s="86" t="s">
        <v>537</v>
      </c>
    </row>
    <row r="1314" spans="1:5" ht="17.25" thickBot="1">
      <c r="A1314" s="182" t="s">
        <v>688</v>
      </c>
      <c r="B1314" s="475" t="s">
        <v>689</v>
      </c>
      <c r="C1314" s="209">
        <v>0</v>
      </c>
      <c r="D1314" s="209">
        <v>0</v>
      </c>
      <c r="E1314" s="89"/>
    </row>
    <row r="1315" spans="1:5" ht="17.25" thickBot="1"/>
    <row r="1316" spans="1:5" ht="17.25" thickBot="1">
      <c r="A1316" s="1039" t="s">
        <v>690</v>
      </c>
      <c r="B1316" s="1040"/>
      <c r="C1316" s="937" t="s">
        <v>533</v>
      </c>
      <c r="D1316" s="1041"/>
      <c r="E1316" s="514"/>
    </row>
    <row r="1317" spans="1:5" ht="17.25" thickBot="1">
      <c r="A1317" s="183" t="s">
        <v>540</v>
      </c>
      <c r="B1317" s="497" t="s">
        <v>547</v>
      </c>
      <c r="C1317" s="90" t="s">
        <v>535</v>
      </c>
      <c r="D1317" s="90" t="s">
        <v>536</v>
      </c>
      <c r="E1317" s="97" t="s">
        <v>537</v>
      </c>
    </row>
    <row r="1318" spans="1:5" ht="17.25" thickBot="1">
      <c r="A1318" s="505" t="s">
        <v>691</v>
      </c>
      <c r="B1318" s="109" t="s">
        <v>690</v>
      </c>
      <c r="C1318" s="209">
        <v>0</v>
      </c>
      <c r="D1318" s="209">
        <v>0</v>
      </c>
      <c r="E1318" s="92"/>
    </row>
    <row r="1319" spans="1:5" ht="17.25" thickBot="1"/>
    <row r="1320" spans="1:5" ht="17.25" thickBot="1">
      <c r="A1320" s="1039" t="s">
        <v>692</v>
      </c>
      <c r="B1320" s="1040"/>
      <c r="C1320" s="937" t="s">
        <v>533</v>
      </c>
      <c r="D1320" s="1041"/>
      <c r="E1320" s="514"/>
    </row>
    <row r="1321" spans="1:5" ht="17.25" thickBot="1">
      <c r="A1321" s="183" t="s">
        <v>540</v>
      </c>
      <c r="B1321" s="497" t="s">
        <v>547</v>
      </c>
      <c r="C1321" s="90" t="s">
        <v>535</v>
      </c>
      <c r="D1321" s="90" t="s">
        <v>536</v>
      </c>
      <c r="E1321" s="97" t="s">
        <v>537</v>
      </c>
    </row>
    <row r="1322" spans="1:5" ht="17.25" thickBot="1">
      <c r="A1322" s="505" t="s">
        <v>693</v>
      </c>
      <c r="B1322" s="109" t="s">
        <v>692</v>
      </c>
      <c r="C1322" s="209">
        <v>0</v>
      </c>
      <c r="D1322" s="209">
        <v>0</v>
      </c>
      <c r="E1322" s="92"/>
    </row>
    <row r="1323" spans="1:5" ht="17.25" thickBot="1"/>
    <row r="1324" spans="1:5" ht="17.25" thickBot="1">
      <c r="A1324" s="1039" t="s">
        <v>694</v>
      </c>
      <c r="B1324" s="1040"/>
      <c r="C1324" s="937" t="s">
        <v>533</v>
      </c>
      <c r="D1324" s="1041"/>
      <c r="E1324" s="514"/>
    </row>
    <row r="1325" spans="1:5" ht="17.25" thickBot="1">
      <c r="A1325" s="183" t="s">
        <v>540</v>
      </c>
      <c r="B1325" s="497" t="s">
        <v>547</v>
      </c>
      <c r="C1325" s="90" t="s">
        <v>535</v>
      </c>
      <c r="D1325" s="90" t="s">
        <v>536</v>
      </c>
      <c r="E1325" s="97" t="s">
        <v>537</v>
      </c>
    </row>
    <row r="1326" spans="1:5" ht="17.25" thickBot="1">
      <c r="A1326" s="505" t="s">
        <v>695</v>
      </c>
      <c r="B1326" s="109" t="s">
        <v>694</v>
      </c>
      <c r="C1326" s="209">
        <v>0</v>
      </c>
      <c r="D1326" s="209">
        <v>0</v>
      </c>
      <c r="E1326" s="92"/>
    </row>
    <row r="1328" spans="1:5" ht="17.25" thickBot="1">
      <c r="A1328" s="152" t="s">
        <v>246</v>
      </c>
      <c r="B1328" s="489"/>
      <c r="C1328" s="489"/>
      <c r="D1328" s="489"/>
      <c r="E1328" s="489"/>
    </row>
    <row r="1329" spans="1:9" ht="17.25" thickBot="1">
      <c r="A1329" s="152"/>
      <c r="B1329" s="489"/>
      <c r="C1329" s="489"/>
      <c r="D1329" s="489"/>
      <c r="E1329" s="489"/>
    </row>
    <row r="1330" spans="1:9" ht="17.25" thickBot="1">
      <c r="A1330" s="152"/>
      <c r="B1330" s="489"/>
      <c r="C1330" s="489"/>
      <c r="D1330" s="489"/>
      <c r="E1330" s="489"/>
    </row>
    <row r="1331" spans="1:9" ht="17.25" thickBot="1">
      <c r="A1331" s="152"/>
      <c r="B1331" s="489"/>
      <c r="C1331" s="489"/>
      <c r="D1331" s="489"/>
      <c r="E1331" s="489"/>
    </row>
    <row r="1333" spans="1:9">
      <c r="A1333" s="1051"/>
      <c r="B1333" s="1051"/>
      <c r="C1333" s="1051"/>
      <c r="D1333" s="1051"/>
      <c r="E1333" s="515"/>
      <c r="F1333" s="515"/>
      <c r="G1333" s="1051"/>
      <c r="H1333" s="1051"/>
      <c r="I1333" s="515"/>
    </row>
    <row r="1334" spans="1:9">
      <c r="A1334" s="1025" t="s">
        <v>3026</v>
      </c>
      <c r="B1334" s="1025"/>
      <c r="C1334" s="1025"/>
      <c r="D1334" s="1025"/>
      <c r="E1334" s="570"/>
      <c r="F1334" s="570"/>
      <c r="G1334" s="1050"/>
      <c r="H1334" s="1050"/>
      <c r="I1334" s="515"/>
    </row>
    <row r="1335" spans="1:9" ht="15" customHeight="1">
      <c r="A1335" s="1026" t="s">
        <v>696</v>
      </c>
      <c r="B1335" s="1026"/>
      <c r="C1335" s="1026"/>
      <c r="D1335" s="1026"/>
      <c r="E1335" s="1050"/>
      <c r="F1335" s="1050"/>
      <c r="G1335" s="1050"/>
      <c r="H1335" s="1050"/>
      <c r="I1335" s="1051"/>
    </row>
    <row r="1336" spans="1:9" ht="15.75" customHeight="1" thickBot="1">
      <c r="A1336" s="1027"/>
      <c r="B1336" s="1027"/>
      <c r="C1336" s="1027"/>
      <c r="D1336" s="1027"/>
      <c r="E1336" s="1061"/>
      <c r="F1336" s="1061"/>
      <c r="G1336" s="1061"/>
      <c r="H1336" s="1061"/>
      <c r="I1336" s="1062"/>
    </row>
    <row r="1337" spans="1:9" ht="17.25" thickBot="1">
      <c r="A1337" s="949" t="s">
        <v>697</v>
      </c>
      <c r="B1337" s="950"/>
      <c r="C1337" s="919" t="s">
        <v>533</v>
      </c>
      <c r="D1337" s="973"/>
      <c r="E1337" s="973"/>
      <c r="F1337" s="973"/>
      <c r="G1337" s="920"/>
      <c r="H1337" s="1033"/>
      <c r="I1337" s="1059"/>
    </row>
    <row r="1338" spans="1:9" ht="17.25" thickBot="1">
      <c r="A1338" s="169" t="s">
        <v>534</v>
      </c>
      <c r="B1338" s="492" t="s">
        <v>175</v>
      </c>
      <c r="C1338" s="492" t="s">
        <v>535</v>
      </c>
      <c r="D1338" s="939" t="s">
        <v>536</v>
      </c>
      <c r="E1338" s="1060"/>
      <c r="F1338" s="1060"/>
      <c r="G1338" s="1023"/>
      <c r="H1338" s="919" t="s">
        <v>537</v>
      </c>
      <c r="I1338" s="920"/>
    </row>
    <row r="1339" spans="1:9" ht="17.25" thickBot="1">
      <c r="A1339" s="182" t="s">
        <v>698</v>
      </c>
      <c r="B1339" s="111" t="s">
        <v>699</v>
      </c>
      <c r="C1339" s="244">
        <v>66612495.61992</v>
      </c>
      <c r="D1339" s="1070">
        <v>0</v>
      </c>
      <c r="E1339" s="1071"/>
      <c r="F1339" s="1071"/>
      <c r="G1339" s="1072"/>
      <c r="H1339" s="1021"/>
      <c r="I1339" s="1022"/>
    </row>
    <row r="1340" spans="1:9">
      <c r="A1340" s="571"/>
      <c r="B1340" s="572"/>
      <c r="C1340" s="572"/>
      <c r="D1340" s="572"/>
      <c r="E1340" s="572"/>
      <c r="F1340" s="572"/>
      <c r="G1340" s="572"/>
      <c r="H1340" s="572"/>
      <c r="I1340" s="572"/>
    </row>
    <row r="1341" spans="1:9" ht="17.25" thickBot="1"/>
    <row r="1342" spans="1:9" ht="17.25" thickBot="1">
      <c r="A1342" s="1039" t="s">
        <v>700</v>
      </c>
      <c r="B1342" s="1040"/>
      <c r="C1342" s="937" t="s">
        <v>533</v>
      </c>
      <c r="D1342" s="1041"/>
      <c r="E1342" s="514"/>
    </row>
    <row r="1343" spans="1:9" ht="17.25" thickBot="1">
      <c r="A1343" s="183" t="s">
        <v>540</v>
      </c>
      <c r="B1343" s="497" t="s">
        <v>547</v>
      </c>
      <c r="C1343" s="90" t="s">
        <v>535</v>
      </c>
      <c r="D1343" s="90" t="s">
        <v>536</v>
      </c>
      <c r="E1343" s="97" t="s">
        <v>537</v>
      </c>
    </row>
    <row r="1344" spans="1:9" ht="17.25" thickBot="1">
      <c r="A1344" s="505" t="s">
        <v>1413</v>
      </c>
      <c r="B1344" s="109" t="s">
        <v>700</v>
      </c>
      <c r="C1344" s="244">
        <v>1873423.4626</v>
      </c>
      <c r="D1344" s="209">
        <v>0</v>
      </c>
      <c r="E1344" s="92"/>
    </row>
    <row r="1345" spans="1:5" ht="17.25" thickBot="1"/>
    <row r="1346" spans="1:5" ht="17.25" thickBot="1">
      <c r="A1346" s="1039" t="s">
        <v>701</v>
      </c>
      <c r="B1346" s="1040"/>
      <c r="C1346" s="937" t="s">
        <v>533</v>
      </c>
      <c r="D1346" s="1041"/>
      <c r="E1346" s="514"/>
    </row>
    <row r="1347" spans="1:5" ht="17.25" thickBot="1">
      <c r="A1347" s="183" t="s">
        <v>540</v>
      </c>
      <c r="B1347" s="497" t="s">
        <v>547</v>
      </c>
      <c r="C1347" s="90" t="s">
        <v>535</v>
      </c>
      <c r="D1347" s="90" t="s">
        <v>536</v>
      </c>
      <c r="E1347" s="97" t="s">
        <v>537</v>
      </c>
    </row>
    <row r="1348" spans="1:5" ht="17.25" thickBot="1">
      <c r="A1348" s="505" t="s">
        <v>1481</v>
      </c>
      <c r="B1348" s="113" t="s">
        <v>701</v>
      </c>
      <c r="C1348" s="244">
        <v>30799067.314349998</v>
      </c>
      <c r="D1348" s="209">
        <v>0</v>
      </c>
      <c r="E1348" s="92"/>
    </row>
    <row r="1349" spans="1:5" ht="17.25" thickBot="1"/>
    <row r="1350" spans="1:5" ht="17.25" thickBot="1">
      <c r="A1350" s="1039" t="s">
        <v>702</v>
      </c>
      <c r="B1350" s="1040"/>
      <c r="C1350" s="937" t="s">
        <v>533</v>
      </c>
      <c r="D1350" s="1041"/>
      <c r="E1350" s="514"/>
    </row>
    <row r="1351" spans="1:5" ht="17.25" thickBot="1">
      <c r="A1351" s="183" t="s">
        <v>540</v>
      </c>
      <c r="B1351" s="497" t="s">
        <v>547</v>
      </c>
      <c r="C1351" s="90" t="s">
        <v>535</v>
      </c>
      <c r="D1351" s="90" t="s">
        <v>536</v>
      </c>
      <c r="E1351" s="97" t="s">
        <v>537</v>
      </c>
    </row>
    <row r="1352" spans="1:5" ht="17.25" thickBot="1">
      <c r="A1352" s="505" t="s">
        <v>1510</v>
      </c>
      <c r="B1352" s="109" t="s">
        <v>702</v>
      </c>
      <c r="C1352" s="244">
        <v>731902.68486000004</v>
      </c>
      <c r="D1352" s="209">
        <v>0</v>
      </c>
      <c r="E1352" s="92"/>
    </row>
    <row r="1353" spans="1:5" ht="17.25" thickBot="1">
      <c r="C1353" s="667"/>
    </row>
    <row r="1354" spans="1:5" ht="17.25" thickBot="1">
      <c r="A1354" s="1039" t="s">
        <v>703</v>
      </c>
      <c r="B1354" s="1040"/>
      <c r="C1354" s="937" t="s">
        <v>533</v>
      </c>
      <c r="D1354" s="1041"/>
      <c r="E1354" s="514"/>
    </row>
    <row r="1355" spans="1:5" ht="17.25" thickBot="1">
      <c r="A1355" s="183" t="s">
        <v>540</v>
      </c>
      <c r="B1355" s="497" t="s">
        <v>547</v>
      </c>
      <c r="C1355" s="90" t="s">
        <v>535</v>
      </c>
      <c r="D1355" s="90" t="s">
        <v>536</v>
      </c>
      <c r="E1355" s="97" t="s">
        <v>537</v>
      </c>
    </row>
    <row r="1356" spans="1:5" ht="17.25" thickBot="1">
      <c r="A1356" s="505" t="s">
        <v>704</v>
      </c>
      <c r="B1356" s="109" t="s">
        <v>703</v>
      </c>
      <c r="C1356" s="209">
        <v>0</v>
      </c>
      <c r="D1356" s="209">
        <v>0</v>
      </c>
      <c r="E1356" s="92"/>
    </row>
    <row r="1357" spans="1:5" ht="17.25" thickBot="1"/>
    <row r="1358" spans="1:5" ht="17.25" thickBot="1">
      <c r="A1358" s="1039" t="s">
        <v>705</v>
      </c>
      <c r="B1358" s="1040"/>
      <c r="C1358" s="937" t="s">
        <v>533</v>
      </c>
      <c r="D1358" s="1041"/>
      <c r="E1358" s="514"/>
    </row>
    <row r="1359" spans="1:5" ht="17.25" thickBot="1">
      <c r="A1359" s="183" t="s">
        <v>540</v>
      </c>
      <c r="B1359" s="497" t="s">
        <v>547</v>
      </c>
      <c r="C1359" s="90" t="s">
        <v>535</v>
      </c>
      <c r="D1359" s="90" t="s">
        <v>536</v>
      </c>
      <c r="E1359" s="97" t="s">
        <v>537</v>
      </c>
    </row>
    <row r="1360" spans="1:5" ht="17.25" thickBot="1">
      <c r="A1360" s="505" t="s">
        <v>706</v>
      </c>
      <c r="B1360" s="113" t="s">
        <v>705</v>
      </c>
      <c r="C1360" s="209">
        <v>0</v>
      </c>
      <c r="D1360" s="209">
        <v>0</v>
      </c>
      <c r="E1360" s="92"/>
    </row>
    <row r="1362" spans="1:5" ht="17.25" thickBot="1"/>
    <row r="1363" spans="1:5" ht="17.25" thickBot="1">
      <c r="A1363" s="1039" t="s">
        <v>707</v>
      </c>
      <c r="B1363" s="1040"/>
      <c r="C1363" s="937" t="s">
        <v>533</v>
      </c>
      <c r="D1363" s="1041"/>
      <c r="E1363" s="514"/>
    </row>
    <row r="1364" spans="1:5" ht="17.25" thickBot="1">
      <c r="A1364" s="183" t="s">
        <v>540</v>
      </c>
      <c r="B1364" s="497" t="s">
        <v>547</v>
      </c>
      <c r="C1364" s="90" t="s">
        <v>535</v>
      </c>
      <c r="D1364" s="90" t="s">
        <v>536</v>
      </c>
      <c r="E1364" s="97" t="s">
        <v>537</v>
      </c>
    </row>
    <row r="1365" spans="1:5" ht="17.25" thickBot="1">
      <c r="A1365" s="505" t="s">
        <v>202</v>
      </c>
      <c r="B1365" s="109" t="s">
        <v>707</v>
      </c>
      <c r="C1365" s="209">
        <v>0</v>
      </c>
      <c r="D1365" s="209">
        <v>0</v>
      </c>
      <c r="E1365" s="92"/>
    </row>
    <row r="1366" spans="1:5" ht="17.25" thickBot="1"/>
    <row r="1367" spans="1:5" ht="17.25" thickBot="1">
      <c r="A1367" s="1039" t="s">
        <v>708</v>
      </c>
      <c r="B1367" s="1040"/>
      <c r="C1367" s="937" t="s">
        <v>533</v>
      </c>
      <c r="D1367" s="1041"/>
      <c r="E1367" s="514"/>
    </row>
    <row r="1368" spans="1:5" ht="17.25" thickBot="1">
      <c r="A1368" s="183" t="s">
        <v>540</v>
      </c>
      <c r="B1368" s="497" t="s">
        <v>547</v>
      </c>
      <c r="C1368" s="90" t="s">
        <v>535</v>
      </c>
      <c r="D1368" s="90" t="s">
        <v>536</v>
      </c>
      <c r="E1368" s="97" t="s">
        <v>537</v>
      </c>
    </row>
    <row r="1369" spans="1:5" ht="17.25" thickBot="1">
      <c r="A1369" s="505" t="s">
        <v>198</v>
      </c>
      <c r="B1369" s="109" t="s">
        <v>708</v>
      </c>
      <c r="C1369" s="209">
        <v>0</v>
      </c>
      <c r="D1369" s="209">
        <v>0</v>
      </c>
      <c r="E1369" s="92"/>
    </row>
    <row r="1370" spans="1:5" ht="17.25" thickBot="1"/>
    <row r="1371" spans="1:5" ht="17.25" thickBot="1">
      <c r="A1371" s="1039" t="s">
        <v>709</v>
      </c>
      <c r="B1371" s="1040"/>
      <c r="C1371" s="937" t="s">
        <v>533</v>
      </c>
      <c r="D1371" s="1041"/>
      <c r="E1371" s="514"/>
    </row>
    <row r="1372" spans="1:5" ht="17.25" thickBot="1">
      <c r="A1372" s="183" t="s">
        <v>540</v>
      </c>
      <c r="B1372" s="497" t="s">
        <v>547</v>
      </c>
      <c r="C1372" s="90" t="s">
        <v>535</v>
      </c>
      <c r="D1372" s="90" t="s">
        <v>536</v>
      </c>
      <c r="E1372" s="97" t="s">
        <v>537</v>
      </c>
    </row>
    <row r="1373" spans="1:5" ht="17.25" thickBot="1">
      <c r="A1373" s="505" t="s">
        <v>710</v>
      </c>
      <c r="B1373" s="113" t="s">
        <v>709</v>
      </c>
      <c r="C1373" s="209">
        <v>0</v>
      </c>
      <c r="D1373" s="209">
        <v>0</v>
      </c>
      <c r="E1373" s="92"/>
    </row>
    <row r="1374" spans="1:5" ht="17.25" thickBot="1"/>
    <row r="1375" spans="1:5" ht="17.25" thickBot="1">
      <c r="A1375" s="1039" t="s">
        <v>711</v>
      </c>
      <c r="B1375" s="1040"/>
      <c r="C1375" s="937" t="s">
        <v>533</v>
      </c>
      <c r="D1375" s="1041"/>
      <c r="E1375" s="514"/>
    </row>
    <row r="1376" spans="1:5" ht="17.25" thickBot="1">
      <c r="A1376" s="183" t="s">
        <v>540</v>
      </c>
      <c r="B1376" s="497" t="s">
        <v>547</v>
      </c>
      <c r="C1376" s="90" t="s">
        <v>535</v>
      </c>
      <c r="D1376" s="90" t="s">
        <v>536</v>
      </c>
      <c r="E1376" s="97" t="s">
        <v>537</v>
      </c>
    </row>
    <row r="1377" spans="1:8" ht="17.25" thickBot="1">
      <c r="A1377" s="505" t="s">
        <v>712</v>
      </c>
      <c r="B1377" s="109" t="s">
        <v>711</v>
      </c>
      <c r="C1377" s="209">
        <v>0</v>
      </c>
      <c r="D1377" s="209">
        <v>0</v>
      </c>
      <c r="E1377" s="92"/>
    </row>
    <row r="1378" spans="1:8" ht="17.25" thickBot="1"/>
    <row r="1379" spans="1:8" ht="17.25" thickBot="1">
      <c r="A1379" s="1039" t="s">
        <v>713</v>
      </c>
      <c r="B1379" s="1040"/>
      <c r="C1379" s="937" t="s">
        <v>533</v>
      </c>
      <c r="D1379" s="1041"/>
      <c r="E1379" s="514"/>
    </row>
    <row r="1380" spans="1:8" ht="17.25" thickBot="1">
      <c r="A1380" s="183" t="s">
        <v>540</v>
      </c>
      <c r="B1380" s="497" t="s">
        <v>547</v>
      </c>
      <c r="C1380" s="90" t="s">
        <v>535</v>
      </c>
      <c r="D1380" s="90" t="s">
        <v>536</v>
      </c>
      <c r="E1380" s="97" t="s">
        <v>537</v>
      </c>
    </row>
    <row r="1381" spans="1:8" ht="17.25" thickBot="1">
      <c r="A1381" s="505" t="s">
        <v>1532</v>
      </c>
      <c r="B1381" s="73" t="s">
        <v>713</v>
      </c>
      <c r="C1381" s="244">
        <v>33208102.15811</v>
      </c>
      <c r="D1381" s="209">
        <v>0</v>
      </c>
      <c r="E1381" s="92"/>
    </row>
    <row r="1382" spans="1:8" ht="17.25" thickBot="1">
      <c r="A1382" s="504" t="s">
        <v>714</v>
      </c>
      <c r="B1382" s="1045"/>
      <c r="C1382" s="1046"/>
      <c r="D1382" s="1046"/>
      <c r="E1382" s="1047"/>
    </row>
    <row r="1384" spans="1:8" ht="17.25" thickBot="1">
      <c r="A1384" s="152" t="s">
        <v>246</v>
      </c>
      <c r="B1384" s="489"/>
      <c r="C1384" s="489"/>
      <c r="D1384" s="489"/>
      <c r="E1384" s="489"/>
    </row>
    <row r="1385" spans="1:8">
      <c r="A1385" s="683" t="s">
        <v>3294</v>
      </c>
      <c r="B1385" s="526"/>
      <c r="C1385" s="526"/>
      <c r="D1385" s="526"/>
      <c r="E1385" s="526"/>
    </row>
    <row r="1386" spans="1:8" ht="50.25" customHeight="1">
      <c r="A1386" s="913" t="s">
        <v>3055</v>
      </c>
      <c r="B1386" s="913"/>
      <c r="C1386" s="913"/>
      <c r="D1386" s="913"/>
      <c r="E1386" s="913"/>
    </row>
    <row r="1387" spans="1:8">
      <c r="A1387" s="683" t="s">
        <v>3293</v>
      </c>
      <c r="B1387" s="526"/>
      <c r="C1387" s="526"/>
      <c r="D1387" s="526"/>
      <c r="E1387" s="526"/>
    </row>
    <row r="1388" spans="1:8" ht="33.75" customHeight="1">
      <c r="A1388" s="1065" t="s">
        <v>3056</v>
      </c>
      <c r="B1388" s="1065"/>
      <c r="C1388" s="1065"/>
      <c r="D1388" s="1065"/>
      <c r="E1388" s="1065"/>
      <c r="H1388" s="855"/>
    </row>
    <row r="1389" spans="1:8" ht="25.5" customHeight="1">
      <c r="A1389" s="861" t="s">
        <v>701</v>
      </c>
      <c r="B1389" s="889" t="s">
        <v>819</v>
      </c>
      <c r="C1389" s="853"/>
      <c r="D1389" s="853"/>
      <c r="E1389" s="853"/>
    </row>
    <row r="1390" spans="1:8" ht="15.75" customHeight="1">
      <c r="A1390" s="863" t="s">
        <v>3286</v>
      </c>
      <c r="B1390" s="886">
        <v>14451136.677610001</v>
      </c>
      <c r="C1390" s="853"/>
      <c r="D1390" s="853"/>
      <c r="E1390" s="853"/>
    </row>
    <row r="1391" spans="1:8" ht="15.75" customHeight="1">
      <c r="A1391" s="863" t="s">
        <v>3287</v>
      </c>
      <c r="B1391" s="886">
        <v>9667739.5302600004</v>
      </c>
      <c r="C1391" s="853"/>
      <c r="D1391" s="853"/>
      <c r="E1391" s="853"/>
    </row>
    <row r="1392" spans="1:8" ht="15.75" customHeight="1">
      <c r="A1392" s="864" t="s">
        <v>3288</v>
      </c>
      <c r="B1392" s="890">
        <v>6526993.6027799994</v>
      </c>
      <c r="C1392" s="880"/>
      <c r="D1392" s="880"/>
      <c r="E1392" s="880"/>
      <c r="F1392" s="881"/>
    </row>
    <row r="1393" spans="1:6" ht="15.75" customHeight="1">
      <c r="A1393" s="864" t="s">
        <v>3289</v>
      </c>
      <c r="B1393" s="890">
        <v>24631.303809999998</v>
      </c>
      <c r="C1393" s="1068"/>
      <c r="D1393" s="1069"/>
      <c r="E1393" s="1069"/>
      <c r="F1393" s="1069"/>
    </row>
    <row r="1394" spans="1:6" ht="27" customHeight="1">
      <c r="A1394" s="865" t="s">
        <v>3290</v>
      </c>
      <c r="B1394" s="890">
        <v>68413.880569999994</v>
      </c>
      <c r="C1394" s="880"/>
      <c r="D1394" s="880"/>
      <c r="E1394" s="880"/>
      <c r="F1394" s="881"/>
    </row>
    <row r="1395" spans="1:6" ht="15.75" customHeight="1">
      <c r="A1395" s="863" t="s">
        <v>3291</v>
      </c>
      <c r="B1395" s="886">
        <v>60152.319320000002</v>
      </c>
      <c r="C1395" s="853"/>
      <c r="D1395" s="853"/>
      <c r="E1395" s="853"/>
    </row>
    <row r="1396" spans="1:6" ht="25.5" customHeight="1">
      <c r="A1396" s="861" t="s">
        <v>3292</v>
      </c>
      <c r="B1396" s="891">
        <v>30799067.314349998</v>
      </c>
      <c r="C1396" s="853"/>
      <c r="D1396" s="853"/>
      <c r="E1396" s="853"/>
    </row>
    <row r="1397" spans="1:6" ht="18.75" customHeight="1">
      <c r="A1397" s="853"/>
      <c r="B1397" s="853"/>
      <c r="C1397" s="853"/>
      <c r="D1397" s="853"/>
      <c r="E1397" s="853"/>
    </row>
    <row r="1398" spans="1:6" ht="18.75" customHeight="1">
      <c r="A1398" s="690" t="s">
        <v>3295</v>
      </c>
    </row>
    <row r="1399" spans="1:6" ht="43.5" customHeight="1">
      <c r="A1399" s="1066" t="s">
        <v>3055</v>
      </c>
      <c r="B1399" s="1066"/>
      <c r="C1399" s="1066"/>
      <c r="D1399" s="1066"/>
      <c r="E1399" s="1066"/>
    </row>
    <row r="1400" spans="1:6" ht="31.5" customHeight="1">
      <c r="A1400" s="1066" t="s">
        <v>3057</v>
      </c>
      <c r="B1400" s="1066"/>
      <c r="C1400" s="1066"/>
      <c r="D1400" s="1066"/>
      <c r="E1400" s="1066"/>
    </row>
    <row r="1401" spans="1:6">
      <c r="A1401" s="690" t="s">
        <v>3296</v>
      </c>
    </row>
    <row r="1402" spans="1:6" ht="50.25" customHeight="1">
      <c r="A1402" s="1067" t="s">
        <v>3058</v>
      </c>
      <c r="B1402" s="1067"/>
      <c r="C1402" s="1067"/>
      <c r="D1402" s="1067"/>
      <c r="E1402" s="1067"/>
    </row>
    <row r="1403" spans="1:6" ht="15.75" customHeight="1">
      <c r="A1403" s="854"/>
      <c r="B1403" s="854"/>
      <c r="C1403" s="854"/>
      <c r="D1403" s="854"/>
      <c r="E1403" s="854"/>
    </row>
    <row r="1404" spans="1:6" ht="15.75" customHeight="1">
      <c r="A1404" s="861" t="s">
        <v>3297</v>
      </c>
      <c r="B1404" s="862" t="s">
        <v>819</v>
      </c>
      <c r="C1404" s="854"/>
      <c r="D1404" s="854"/>
      <c r="E1404" s="854"/>
    </row>
    <row r="1405" spans="1:6" ht="25.5" customHeight="1">
      <c r="A1405" s="865" t="s">
        <v>3298</v>
      </c>
      <c r="B1405" s="886">
        <v>32913371.294290002</v>
      </c>
      <c r="C1405" s="854"/>
      <c r="D1405" s="854"/>
      <c r="E1405" s="854"/>
    </row>
    <row r="1406" spans="1:6" ht="15.75" customHeight="1">
      <c r="A1406" s="863" t="s">
        <v>3297</v>
      </c>
      <c r="B1406" s="890">
        <v>42433.358310000003</v>
      </c>
      <c r="C1406" s="854"/>
      <c r="D1406" s="854"/>
      <c r="E1406" s="854"/>
    </row>
    <row r="1407" spans="1:6" ht="15.75" customHeight="1">
      <c r="A1407" s="863" t="s">
        <v>3299</v>
      </c>
      <c r="B1407" s="890">
        <v>76.388660000000002</v>
      </c>
      <c r="C1407" s="854"/>
      <c r="D1407" s="854"/>
      <c r="E1407" s="854"/>
    </row>
    <row r="1408" spans="1:6" ht="15.75" customHeight="1">
      <c r="A1408" s="863" t="s">
        <v>3300</v>
      </c>
      <c r="B1408" s="890">
        <v>0</v>
      </c>
      <c r="C1408" s="854"/>
      <c r="D1408" s="854"/>
      <c r="E1408" s="854"/>
    </row>
    <row r="1409" spans="1:5" ht="28.5" customHeight="1">
      <c r="A1409" s="865" t="s">
        <v>3301</v>
      </c>
      <c r="B1409" s="890">
        <v>129409.81213999999</v>
      </c>
      <c r="C1409" s="854"/>
      <c r="D1409" s="854"/>
      <c r="E1409" s="854"/>
    </row>
    <row r="1410" spans="1:5" ht="15.75" customHeight="1">
      <c r="A1410" s="863" t="s">
        <v>3302</v>
      </c>
      <c r="B1410" s="890">
        <v>96413.144719999997</v>
      </c>
      <c r="C1410" s="854"/>
      <c r="D1410" s="854"/>
      <c r="E1410" s="854"/>
    </row>
    <row r="1411" spans="1:5" ht="15.75" customHeight="1">
      <c r="A1411" s="863" t="s">
        <v>3303</v>
      </c>
      <c r="B1411" s="890">
        <v>26398.15999</v>
      </c>
      <c r="C1411" s="854"/>
      <c r="D1411" s="854"/>
      <c r="E1411" s="854"/>
    </row>
    <row r="1412" spans="1:5" ht="25.5" customHeight="1">
      <c r="A1412" s="867" t="s">
        <v>3304</v>
      </c>
      <c r="B1412" s="866">
        <v>33208102.15811</v>
      </c>
      <c r="C1412" s="854"/>
      <c r="D1412" s="854"/>
      <c r="E1412" s="854"/>
    </row>
    <row r="1413" spans="1:5" ht="15.75" customHeight="1">
      <c r="A1413" s="854"/>
      <c r="B1413" s="854"/>
      <c r="C1413" s="854"/>
      <c r="D1413" s="854"/>
      <c r="E1413" s="854"/>
    </row>
    <row r="1414" spans="1:5">
      <c r="A1414" s="186" t="s">
        <v>715</v>
      </c>
    </row>
    <row r="1415" spans="1:5" ht="17.25" thickBot="1">
      <c r="A1415" s="184"/>
    </row>
    <row r="1416" spans="1:5" ht="17.25" thickBot="1">
      <c r="A1416" s="187" t="s">
        <v>0</v>
      </c>
      <c r="B1416" s="101" t="s">
        <v>576</v>
      </c>
      <c r="C1416" s="102" t="s">
        <v>577</v>
      </c>
    </row>
    <row r="1417" spans="1:5" ht="17.25" thickBot="1">
      <c r="A1417" s="505">
        <v>11206</v>
      </c>
      <c r="B1417" s="92" t="s">
        <v>1095</v>
      </c>
      <c r="C1417" s="694">
        <v>60152.319320000002</v>
      </c>
    </row>
    <row r="1418" spans="1:5" ht="17.25" thickBot="1">
      <c r="A1418" s="505">
        <v>14120</v>
      </c>
      <c r="B1418" s="92" t="s">
        <v>3059</v>
      </c>
      <c r="C1418" s="883">
        <v>2888596.04685</v>
      </c>
      <c r="D1418" s="881"/>
      <c r="E1418" s="692"/>
    </row>
    <row r="1419" spans="1:5" ht="17.25" thickBot="1">
      <c r="A1419" s="505"/>
      <c r="B1419" s="92"/>
      <c r="C1419" s="73"/>
    </row>
    <row r="1420" spans="1:5" ht="17.25" thickBot="1"/>
    <row r="1421" spans="1:5" ht="17.25" thickBot="1">
      <c r="A1421" s="949" t="s">
        <v>716</v>
      </c>
      <c r="B1421" s="950"/>
      <c r="C1421" s="919" t="s">
        <v>533</v>
      </c>
      <c r="D1421" s="920"/>
      <c r="E1421" s="523"/>
    </row>
    <row r="1422" spans="1:5" ht="17.25" thickBot="1">
      <c r="A1422" s="169" t="s">
        <v>534</v>
      </c>
      <c r="B1422" s="492" t="s">
        <v>175</v>
      </c>
      <c r="C1422" s="492" t="s">
        <v>535</v>
      </c>
      <c r="D1422" s="492" t="s">
        <v>536</v>
      </c>
      <c r="E1422" s="86" t="s">
        <v>537</v>
      </c>
    </row>
    <row r="1423" spans="1:5" ht="17.25" thickBot="1">
      <c r="A1423" s="182" t="s">
        <v>717</v>
      </c>
      <c r="B1423" s="111" t="s">
        <v>718</v>
      </c>
      <c r="C1423" s="209">
        <v>0</v>
      </c>
      <c r="D1423" s="209">
        <v>0</v>
      </c>
      <c r="E1423" s="114"/>
    </row>
    <row r="1424" spans="1:5" ht="17.25" thickBot="1"/>
    <row r="1425" spans="1:5" ht="17.25" thickBot="1">
      <c r="A1425" s="1039" t="s">
        <v>719</v>
      </c>
      <c r="B1425" s="1040"/>
      <c r="C1425" s="937" t="s">
        <v>533</v>
      </c>
      <c r="D1425" s="1041"/>
      <c r="E1425" s="514"/>
    </row>
    <row r="1426" spans="1:5" ht="17.25" thickBot="1">
      <c r="A1426" s="183" t="s">
        <v>540</v>
      </c>
      <c r="B1426" s="497" t="s">
        <v>547</v>
      </c>
      <c r="C1426" s="90" t="s">
        <v>535</v>
      </c>
      <c r="D1426" s="90" t="s">
        <v>536</v>
      </c>
      <c r="E1426" s="97" t="s">
        <v>537</v>
      </c>
    </row>
    <row r="1427" spans="1:5" ht="17.25" thickBot="1">
      <c r="A1427" s="505" t="s">
        <v>720</v>
      </c>
      <c r="B1427" s="109" t="s">
        <v>719</v>
      </c>
      <c r="C1427" s="209">
        <v>0</v>
      </c>
      <c r="D1427" s="209">
        <v>0</v>
      </c>
      <c r="E1427" s="92"/>
    </row>
    <row r="1428" spans="1:5" ht="17.25" thickBot="1"/>
    <row r="1429" spans="1:5" ht="17.25" thickBot="1">
      <c r="A1429" s="1039" t="s">
        <v>721</v>
      </c>
      <c r="B1429" s="1040"/>
      <c r="C1429" s="937" t="s">
        <v>533</v>
      </c>
      <c r="D1429" s="1041"/>
      <c r="E1429" s="514"/>
    </row>
    <row r="1430" spans="1:5" ht="17.25" thickBot="1">
      <c r="A1430" s="183" t="s">
        <v>540</v>
      </c>
      <c r="B1430" s="497" t="s">
        <v>547</v>
      </c>
      <c r="C1430" s="90" t="s">
        <v>535</v>
      </c>
      <c r="D1430" s="90" t="s">
        <v>536</v>
      </c>
      <c r="E1430" s="97" t="s">
        <v>537</v>
      </c>
    </row>
    <row r="1431" spans="1:5" ht="17.25" thickBot="1">
      <c r="A1431" s="505" t="s">
        <v>194</v>
      </c>
      <c r="B1431" s="109" t="s">
        <v>721</v>
      </c>
      <c r="C1431" s="209">
        <v>0</v>
      </c>
      <c r="D1431" s="209">
        <v>0</v>
      </c>
      <c r="E1431" s="92"/>
    </row>
    <row r="1432" spans="1:5" ht="17.25" thickBot="1"/>
    <row r="1433" spans="1:5" ht="17.25" thickBot="1">
      <c r="A1433" s="1039" t="s">
        <v>722</v>
      </c>
      <c r="B1433" s="1040"/>
      <c r="C1433" s="937" t="s">
        <v>533</v>
      </c>
      <c r="D1433" s="1041"/>
      <c r="E1433" s="514"/>
    </row>
    <row r="1434" spans="1:5" ht="17.25" thickBot="1">
      <c r="A1434" s="183" t="s">
        <v>540</v>
      </c>
      <c r="B1434" s="497" t="s">
        <v>547</v>
      </c>
      <c r="C1434" s="90" t="s">
        <v>535</v>
      </c>
      <c r="D1434" s="90" t="s">
        <v>536</v>
      </c>
      <c r="E1434" s="97" t="s">
        <v>537</v>
      </c>
    </row>
    <row r="1435" spans="1:5" ht="17.25" thickBot="1">
      <c r="A1435" s="505" t="s">
        <v>723</v>
      </c>
      <c r="B1435" s="109" t="s">
        <v>722</v>
      </c>
      <c r="C1435" s="209">
        <v>0</v>
      </c>
      <c r="D1435" s="209">
        <v>0</v>
      </c>
      <c r="E1435" s="92"/>
    </row>
    <row r="1436" spans="1:5" ht="17.25" thickBot="1"/>
    <row r="1437" spans="1:5" ht="17.25" thickBot="1">
      <c r="A1437" s="1039" t="s">
        <v>724</v>
      </c>
      <c r="B1437" s="1040"/>
      <c r="C1437" s="937" t="s">
        <v>533</v>
      </c>
      <c r="D1437" s="1041"/>
      <c r="E1437" s="514"/>
    </row>
    <row r="1438" spans="1:5" ht="17.25" thickBot="1">
      <c r="A1438" s="183" t="s">
        <v>540</v>
      </c>
      <c r="B1438" s="497" t="s">
        <v>547</v>
      </c>
      <c r="C1438" s="90" t="s">
        <v>535</v>
      </c>
      <c r="D1438" s="90" t="s">
        <v>536</v>
      </c>
      <c r="E1438" s="97" t="s">
        <v>537</v>
      </c>
    </row>
    <row r="1439" spans="1:5" ht="17.25" thickBot="1">
      <c r="A1439" s="505" t="s">
        <v>725</v>
      </c>
      <c r="B1439" s="109" t="s">
        <v>724</v>
      </c>
      <c r="C1439" s="209">
        <v>0</v>
      </c>
      <c r="D1439" s="209">
        <v>0</v>
      </c>
      <c r="E1439" s="92"/>
    </row>
    <row r="1440" spans="1:5" ht="17.25" thickBot="1"/>
    <row r="1441" spans="1:5" ht="17.25" thickBot="1">
      <c r="A1441" s="1039" t="s">
        <v>726</v>
      </c>
      <c r="B1441" s="1040"/>
      <c r="C1441" s="937" t="s">
        <v>533</v>
      </c>
      <c r="D1441" s="1041"/>
      <c r="E1441" s="514"/>
    </row>
    <row r="1442" spans="1:5" ht="17.25" thickBot="1">
      <c r="A1442" s="183" t="s">
        <v>540</v>
      </c>
      <c r="B1442" s="497" t="s">
        <v>547</v>
      </c>
      <c r="C1442" s="90" t="s">
        <v>535</v>
      </c>
      <c r="D1442" s="90" t="s">
        <v>536</v>
      </c>
      <c r="E1442" s="97" t="s">
        <v>537</v>
      </c>
    </row>
    <row r="1443" spans="1:5" ht="17.25" thickBot="1">
      <c r="A1443" s="505" t="s">
        <v>727</v>
      </c>
      <c r="B1443" s="109" t="s">
        <v>726</v>
      </c>
      <c r="C1443" s="209">
        <v>0</v>
      </c>
      <c r="D1443" s="209">
        <v>0</v>
      </c>
      <c r="E1443" s="92"/>
    </row>
    <row r="1445" spans="1:5" ht="17.25" thickBot="1">
      <c r="A1445" s="152" t="s">
        <v>246</v>
      </c>
      <c r="B1445" s="489"/>
      <c r="C1445" s="489"/>
      <c r="D1445" s="489"/>
      <c r="E1445" s="489"/>
    </row>
    <row r="1446" spans="1:5" ht="17.25" thickBot="1">
      <c r="A1446" s="152"/>
      <c r="B1446" s="489"/>
      <c r="C1446" s="489"/>
      <c r="D1446" s="489"/>
      <c r="E1446" s="489"/>
    </row>
    <row r="1447" spans="1:5" ht="17.25" thickBot="1">
      <c r="A1447" s="152"/>
      <c r="B1447" s="489"/>
      <c r="C1447" s="489"/>
      <c r="D1447" s="489"/>
      <c r="E1447" s="489"/>
    </row>
    <row r="1448" spans="1:5" ht="17.25" thickBot="1">
      <c r="A1448" s="152"/>
      <c r="B1448" s="489"/>
      <c r="C1448" s="489"/>
      <c r="D1448" s="489"/>
      <c r="E1448" s="489"/>
    </row>
    <row r="1449" spans="1:5" ht="17.25" thickBot="1"/>
    <row r="1450" spans="1:5" ht="17.25" thickBot="1">
      <c r="A1450" s="949" t="s">
        <v>728</v>
      </c>
      <c r="B1450" s="950"/>
      <c r="C1450" s="919" t="s">
        <v>533</v>
      </c>
      <c r="D1450" s="920"/>
      <c r="E1450" s="523"/>
    </row>
    <row r="1451" spans="1:5" ht="17.25" thickBot="1">
      <c r="A1451" s="169" t="s">
        <v>534</v>
      </c>
      <c r="B1451" s="492" t="s">
        <v>175</v>
      </c>
      <c r="C1451" s="492" t="s">
        <v>535</v>
      </c>
      <c r="D1451" s="492" t="s">
        <v>536</v>
      </c>
      <c r="E1451" s="86" t="s">
        <v>537</v>
      </c>
    </row>
    <row r="1452" spans="1:5" ht="17.25" thickBot="1">
      <c r="A1452" s="182" t="s">
        <v>729</v>
      </c>
      <c r="B1452" s="111" t="s">
        <v>730</v>
      </c>
      <c r="C1452" s="209">
        <v>0</v>
      </c>
      <c r="D1452" s="209">
        <v>0</v>
      </c>
      <c r="E1452" s="114"/>
    </row>
    <row r="1453" spans="1:5" ht="17.25" thickBot="1"/>
    <row r="1454" spans="1:5" ht="17.25" thickBot="1">
      <c r="A1454" s="1039" t="s">
        <v>731</v>
      </c>
      <c r="B1454" s="1040"/>
      <c r="C1454" s="937" t="s">
        <v>533</v>
      </c>
      <c r="D1454" s="1041"/>
      <c r="E1454" s="514"/>
    </row>
    <row r="1455" spans="1:5" ht="17.25" thickBot="1">
      <c r="A1455" s="183" t="s">
        <v>540</v>
      </c>
      <c r="B1455" s="497" t="s">
        <v>547</v>
      </c>
      <c r="C1455" s="90" t="s">
        <v>535</v>
      </c>
      <c r="D1455" s="90" t="s">
        <v>536</v>
      </c>
      <c r="E1455" s="97" t="s">
        <v>537</v>
      </c>
    </row>
    <row r="1456" spans="1:5" ht="17.25" thickBot="1">
      <c r="A1456" s="505" t="s">
        <v>179</v>
      </c>
      <c r="B1456" s="73" t="s">
        <v>731</v>
      </c>
      <c r="C1456" s="209">
        <v>0</v>
      </c>
      <c r="D1456" s="209">
        <v>0</v>
      </c>
      <c r="E1456" s="92"/>
    </row>
    <row r="1457" spans="1:5">
      <c r="A1457" s="193"/>
      <c r="B1457" s="95"/>
      <c r="C1457" s="95"/>
      <c r="D1457" s="95"/>
      <c r="E1457" s="96"/>
    </row>
    <row r="1458" spans="1:5" ht="17.25" thickBot="1">
      <c r="A1458" s="1039" t="s">
        <v>732</v>
      </c>
      <c r="B1458" s="1040"/>
      <c r="C1458" s="1063" t="s">
        <v>533</v>
      </c>
      <c r="D1458" s="1064"/>
      <c r="E1458" s="115"/>
    </row>
    <row r="1459" spans="1:5" ht="17.25" thickBot="1">
      <c r="A1459" s="183" t="s">
        <v>540</v>
      </c>
      <c r="B1459" s="497" t="s">
        <v>547</v>
      </c>
      <c r="C1459" s="90" t="s">
        <v>535</v>
      </c>
      <c r="D1459" s="90" t="s">
        <v>536</v>
      </c>
      <c r="E1459" s="97" t="s">
        <v>537</v>
      </c>
    </row>
    <row r="1460" spans="1:5" ht="17.25" thickBot="1">
      <c r="A1460" s="505" t="s">
        <v>733</v>
      </c>
      <c r="B1460" s="109" t="s">
        <v>732</v>
      </c>
      <c r="C1460" s="209">
        <v>0</v>
      </c>
      <c r="D1460" s="209">
        <v>0</v>
      </c>
      <c r="E1460" s="92"/>
    </row>
    <row r="1461" spans="1:5" ht="17.25" thickBot="1"/>
    <row r="1462" spans="1:5" ht="17.25" thickBot="1">
      <c r="A1462" s="1039" t="s">
        <v>734</v>
      </c>
      <c r="B1462" s="1040"/>
      <c r="C1462" s="937" t="s">
        <v>533</v>
      </c>
      <c r="D1462" s="1041"/>
      <c r="E1462" s="514"/>
    </row>
    <row r="1463" spans="1:5" ht="17.25" thickBot="1">
      <c r="A1463" s="183" t="s">
        <v>540</v>
      </c>
      <c r="B1463" s="497" t="s">
        <v>547</v>
      </c>
      <c r="C1463" s="90" t="s">
        <v>535</v>
      </c>
      <c r="D1463" s="90" t="s">
        <v>536</v>
      </c>
      <c r="E1463" s="97" t="s">
        <v>537</v>
      </c>
    </row>
    <row r="1464" spans="1:5" ht="17.25" thickBot="1">
      <c r="A1464" s="505" t="s">
        <v>735</v>
      </c>
      <c r="B1464" s="109" t="s">
        <v>734</v>
      </c>
      <c r="C1464" s="209">
        <v>0</v>
      </c>
      <c r="D1464" s="209">
        <v>0</v>
      </c>
      <c r="E1464" s="92"/>
    </row>
    <row r="1465" spans="1:5" ht="17.25" thickBot="1"/>
    <row r="1466" spans="1:5" ht="17.25" thickBot="1">
      <c r="A1466" s="1039" t="s">
        <v>736</v>
      </c>
      <c r="B1466" s="1040"/>
      <c r="C1466" s="937" t="s">
        <v>533</v>
      </c>
      <c r="D1466" s="1041"/>
      <c r="E1466" s="514"/>
    </row>
    <row r="1467" spans="1:5" ht="17.25" thickBot="1">
      <c r="A1467" s="183" t="s">
        <v>540</v>
      </c>
      <c r="B1467" s="497" t="s">
        <v>547</v>
      </c>
      <c r="C1467" s="90" t="s">
        <v>535</v>
      </c>
      <c r="D1467" s="90" t="s">
        <v>536</v>
      </c>
      <c r="E1467" s="97" t="s">
        <v>537</v>
      </c>
    </row>
    <row r="1468" spans="1:5" ht="17.25" thickBot="1">
      <c r="A1468" s="505" t="s">
        <v>737</v>
      </c>
      <c r="B1468" s="73" t="s">
        <v>736</v>
      </c>
      <c r="C1468" s="209">
        <v>0</v>
      </c>
      <c r="D1468" s="209">
        <v>0</v>
      </c>
      <c r="E1468" s="92"/>
    </row>
    <row r="1469" spans="1:5" ht="17.25" thickBot="1">
      <c r="A1469" s="505" t="s">
        <v>714</v>
      </c>
      <c r="B1469" s="1045"/>
      <c r="C1469" s="1046"/>
      <c r="D1469" s="1046"/>
      <c r="E1469" s="1047"/>
    </row>
    <row r="1471" spans="1:5" ht="17.25" thickBot="1">
      <c r="A1471" s="152" t="s">
        <v>246</v>
      </c>
      <c r="B1471" s="489"/>
      <c r="C1471" s="489"/>
      <c r="D1471" s="489"/>
      <c r="E1471" s="489"/>
    </row>
    <row r="1472" spans="1:5" ht="17.25" thickBot="1">
      <c r="A1472" s="152"/>
      <c r="B1472" s="489"/>
      <c r="C1472" s="489"/>
      <c r="D1472" s="489"/>
      <c r="E1472" s="489"/>
    </row>
    <row r="1473" spans="1:5" ht="17.25" thickBot="1">
      <c r="A1473" s="152"/>
      <c r="B1473" s="489"/>
      <c r="C1473" s="489"/>
      <c r="D1473" s="489"/>
      <c r="E1473" s="489"/>
    </row>
    <row r="1474" spans="1:5" ht="17.25" thickBot="1"/>
    <row r="1475" spans="1:5" ht="17.25" thickBot="1">
      <c r="A1475" s="949" t="s">
        <v>738</v>
      </c>
      <c r="B1475" s="950"/>
      <c r="C1475" s="919" t="s">
        <v>533</v>
      </c>
      <c r="D1475" s="920"/>
      <c r="E1475" s="523"/>
    </row>
    <row r="1476" spans="1:5" ht="17.25" thickBot="1">
      <c r="A1476" s="169" t="s">
        <v>534</v>
      </c>
      <c r="B1476" s="492" t="s">
        <v>175</v>
      </c>
      <c r="C1476" s="492" t="s">
        <v>535</v>
      </c>
      <c r="D1476" s="492" t="s">
        <v>536</v>
      </c>
      <c r="E1476" s="86" t="s">
        <v>537</v>
      </c>
    </row>
    <row r="1477" spans="1:5" ht="33.75" thickBot="1">
      <c r="A1477" s="198" t="s">
        <v>739</v>
      </c>
      <c r="B1477" s="111" t="s">
        <v>740</v>
      </c>
      <c r="C1477" s="209">
        <v>0</v>
      </c>
      <c r="D1477" s="209">
        <v>0</v>
      </c>
      <c r="E1477" s="114"/>
    </row>
    <row r="1478" spans="1:5" ht="17.25" thickBot="1">
      <c r="A1478" s="665"/>
    </row>
    <row r="1479" spans="1:5" ht="17.25" thickBot="1">
      <c r="A1479" s="1039" t="s">
        <v>741</v>
      </c>
      <c r="B1479" s="1040"/>
      <c r="C1479" s="937" t="s">
        <v>533</v>
      </c>
      <c r="D1479" s="1041"/>
      <c r="E1479" s="514"/>
    </row>
    <row r="1480" spans="1:5" ht="17.25" thickBot="1">
      <c r="A1480" s="183" t="s">
        <v>540</v>
      </c>
      <c r="B1480" s="497" t="s">
        <v>547</v>
      </c>
      <c r="C1480" s="90" t="s">
        <v>535</v>
      </c>
      <c r="D1480" s="90" t="s">
        <v>536</v>
      </c>
      <c r="E1480" s="97" t="s">
        <v>537</v>
      </c>
    </row>
    <row r="1481" spans="1:5" ht="17.25" thickBot="1">
      <c r="A1481" s="505" t="s">
        <v>742</v>
      </c>
      <c r="B1481" s="109" t="s">
        <v>741</v>
      </c>
      <c r="C1481" s="209">
        <v>0</v>
      </c>
      <c r="D1481" s="209">
        <v>0</v>
      </c>
      <c r="E1481" s="92"/>
    </row>
    <row r="1482" spans="1:5" ht="17.25" thickBot="1"/>
    <row r="1483" spans="1:5" ht="17.25" thickBot="1">
      <c r="A1483" s="1039" t="s">
        <v>743</v>
      </c>
      <c r="B1483" s="1040"/>
      <c r="C1483" s="937" t="s">
        <v>533</v>
      </c>
      <c r="D1483" s="1041"/>
      <c r="E1483" s="514"/>
    </row>
    <row r="1484" spans="1:5" ht="17.25" thickBot="1">
      <c r="A1484" s="183" t="s">
        <v>540</v>
      </c>
      <c r="B1484" s="497" t="s">
        <v>547</v>
      </c>
      <c r="C1484" s="90" t="s">
        <v>535</v>
      </c>
      <c r="D1484" s="90" t="s">
        <v>536</v>
      </c>
      <c r="E1484" s="97" t="s">
        <v>537</v>
      </c>
    </row>
    <row r="1485" spans="1:5" ht="17.25" thickBot="1">
      <c r="A1485" s="505" t="s">
        <v>744</v>
      </c>
      <c r="B1485" s="109" t="s">
        <v>743</v>
      </c>
      <c r="C1485" s="209">
        <v>0</v>
      </c>
      <c r="D1485" s="209">
        <v>0</v>
      </c>
      <c r="E1485" s="92"/>
    </row>
    <row r="1487" spans="1:5" ht="17.25" thickBot="1">
      <c r="A1487" s="152" t="s">
        <v>246</v>
      </c>
      <c r="B1487" s="489"/>
      <c r="C1487" s="489"/>
      <c r="D1487" s="489"/>
      <c r="E1487" s="489"/>
    </row>
    <row r="1488" spans="1:5" ht="17.25" thickBot="1">
      <c r="A1488" s="152"/>
      <c r="B1488" s="489"/>
      <c r="C1488" s="489"/>
      <c r="D1488" s="489"/>
      <c r="E1488" s="489"/>
    </row>
    <row r="1489" spans="1:5" ht="17.25" thickBot="1">
      <c r="A1489" s="152"/>
      <c r="B1489" s="489"/>
      <c r="C1489" s="489"/>
      <c r="D1489" s="489"/>
      <c r="E1489" s="489"/>
    </row>
    <row r="1490" spans="1:5" ht="17.25" thickBot="1">
      <c r="A1490" s="152"/>
      <c r="B1490" s="489"/>
      <c r="C1490" s="489"/>
      <c r="D1490" s="489"/>
      <c r="E1490" s="489"/>
    </row>
    <row r="1491" spans="1:5" ht="17.25" thickBot="1"/>
    <row r="1492" spans="1:5" ht="17.25" thickBot="1">
      <c r="A1492" s="949" t="s">
        <v>745</v>
      </c>
      <c r="B1492" s="950"/>
      <c r="C1492" s="919" t="s">
        <v>533</v>
      </c>
      <c r="D1492" s="920"/>
      <c r="E1492" s="523"/>
    </row>
    <row r="1493" spans="1:5" ht="17.25" thickBot="1">
      <c r="A1493" s="169" t="s">
        <v>534</v>
      </c>
      <c r="B1493" s="492" t="s">
        <v>175</v>
      </c>
      <c r="C1493" s="492" t="s">
        <v>535</v>
      </c>
      <c r="D1493" s="492" t="s">
        <v>536</v>
      </c>
      <c r="E1493" s="86" t="s">
        <v>537</v>
      </c>
    </row>
    <row r="1494" spans="1:5" ht="17.25" thickBot="1">
      <c r="A1494" s="182" t="s">
        <v>746</v>
      </c>
      <c r="B1494" s="111" t="s">
        <v>747</v>
      </c>
      <c r="C1494" s="209">
        <v>0</v>
      </c>
      <c r="D1494" s="209">
        <v>0</v>
      </c>
      <c r="E1494" s="114"/>
    </row>
    <row r="1495" spans="1:5" ht="17.25" thickBot="1"/>
    <row r="1496" spans="1:5" ht="17.25" thickBot="1">
      <c r="A1496" s="1039" t="s">
        <v>748</v>
      </c>
      <c r="B1496" s="1040"/>
      <c r="C1496" s="937" t="s">
        <v>533</v>
      </c>
      <c r="D1496" s="1041"/>
      <c r="E1496" s="514"/>
    </row>
    <row r="1497" spans="1:5" ht="17.25" thickBot="1">
      <c r="A1497" s="183" t="s">
        <v>540</v>
      </c>
      <c r="B1497" s="497" t="s">
        <v>547</v>
      </c>
      <c r="C1497" s="90" t="s">
        <v>535</v>
      </c>
      <c r="D1497" s="90" t="s">
        <v>536</v>
      </c>
      <c r="E1497" s="97" t="s">
        <v>537</v>
      </c>
    </row>
    <row r="1498" spans="1:5" ht="17.25" thickBot="1">
      <c r="A1498" s="505" t="s">
        <v>749</v>
      </c>
      <c r="B1498" s="109" t="s">
        <v>748</v>
      </c>
      <c r="C1498" s="209">
        <v>0</v>
      </c>
      <c r="D1498" s="209">
        <v>0</v>
      </c>
      <c r="E1498" s="92"/>
    </row>
    <row r="1500" spans="1:5" ht="17.25" thickBot="1"/>
    <row r="1501" spans="1:5" ht="17.25" thickBot="1">
      <c r="A1501" s="1039" t="s">
        <v>750</v>
      </c>
      <c r="B1501" s="1040"/>
      <c r="C1501" s="937" t="s">
        <v>533</v>
      </c>
      <c r="D1501" s="1041"/>
      <c r="E1501" s="514"/>
    </row>
    <row r="1502" spans="1:5" ht="17.25" thickBot="1">
      <c r="A1502" s="183" t="s">
        <v>540</v>
      </c>
      <c r="B1502" s="497" t="s">
        <v>547</v>
      </c>
      <c r="C1502" s="90" t="s">
        <v>535</v>
      </c>
      <c r="D1502" s="90" t="s">
        <v>536</v>
      </c>
      <c r="E1502" s="97" t="s">
        <v>537</v>
      </c>
    </row>
    <row r="1503" spans="1:5" ht="17.25" thickBot="1">
      <c r="A1503" s="505" t="s">
        <v>183</v>
      </c>
      <c r="B1503" s="109" t="s">
        <v>750</v>
      </c>
      <c r="C1503" s="209">
        <v>0</v>
      </c>
      <c r="D1503" s="209">
        <v>0</v>
      </c>
      <c r="E1503" s="92"/>
    </row>
    <row r="1504" spans="1:5" ht="17.25" thickBot="1"/>
    <row r="1505" spans="1:14" ht="17.25" thickBot="1">
      <c r="A1505" s="1039" t="s">
        <v>751</v>
      </c>
      <c r="B1505" s="1040"/>
      <c r="C1505" s="937" t="s">
        <v>533</v>
      </c>
      <c r="D1505" s="1041"/>
      <c r="E1505" s="514"/>
    </row>
    <row r="1506" spans="1:14" ht="17.25" thickBot="1">
      <c r="A1506" s="183" t="s">
        <v>540</v>
      </c>
      <c r="B1506" s="497" t="s">
        <v>547</v>
      </c>
      <c r="C1506" s="90" t="s">
        <v>535</v>
      </c>
      <c r="D1506" s="90" t="s">
        <v>536</v>
      </c>
      <c r="E1506" s="97" t="s">
        <v>537</v>
      </c>
    </row>
    <row r="1507" spans="1:14" ht="17.25" thickBot="1">
      <c r="A1507" s="505" t="s">
        <v>752</v>
      </c>
      <c r="B1507" s="109" t="s">
        <v>751</v>
      </c>
      <c r="C1507" s="209">
        <v>0</v>
      </c>
      <c r="D1507" s="209">
        <v>0</v>
      </c>
      <c r="E1507" s="92"/>
    </row>
    <row r="1509" spans="1:14" ht="17.25" thickBot="1">
      <c r="A1509" s="152" t="s">
        <v>246</v>
      </c>
      <c r="B1509" s="956"/>
      <c r="C1509" s="956"/>
      <c r="D1509" s="489"/>
      <c r="E1509" s="956"/>
      <c r="F1509" s="956"/>
      <c r="G1509" s="956"/>
      <c r="H1509" s="956"/>
      <c r="I1509" s="956"/>
      <c r="J1509" s="956"/>
      <c r="K1509" s="956"/>
      <c r="L1509" s="956"/>
      <c r="M1509" s="956"/>
      <c r="N1509" s="643"/>
    </row>
    <row r="1510" spans="1:14" ht="17.25" thickBot="1">
      <c r="A1510" s="152"/>
      <c r="B1510" s="951"/>
      <c r="C1510" s="951"/>
      <c r="D1510" s="489"/>
      <c r="E1510" s="951"/>
      <c r="F1510" s="951"/>
      <c r="G1510" s="951"/>
      <c r="H1510" s="951"/>
      <c r="I1510" s="951"/>
      <c r="J1510" s="951"/>
      <c r="K1510" s="951"/>
      <c r="L1510" s="951"/>
      <c r="M1510" s="951"/>
      <c r="N1510" s="643"/>
    </row>
    <row r="1511" spans="1:14" ht="17.25" thickBot="1">
      <c r="A1511" s="152"/>
      <c r="B1511" s="951"/>
      <c r="C1511" s="951"/>
      <c r="D1511" s="489"/>
      <c r="E1511" s="951"/>
      <c r="F1511" s="951"/>
      <c r="G1511" s="951"/>
      <c r="H1511" s="951"/>
      <c r="I1511" s="951"/>
      <c r="J1511" s="951"/>
      <c r="K1511" s="951"/>
      <c r="L1511" s="951"/>
      <c r="M1511" s="951"/>
      <c r="N1511" s="643"/>
    </row>
    <row r="1512" spans="1:14" ht="17.25" thickBot="1">
      <c r="A1512" s="152"/>
      <c r="B1512" s="951"/>
      <c r="C1512" s="951"/>
      <c r="D1512" s="489"/>
      <c r="E1512" s="951"/>
      <c r="F1512" s="951"/>
      <c r="G1512" s="951"/>
      <c r="H1512" s="951"/>
      <c r="I1512" s="951"/>
      <c r="J1512" s="951"/>
      <c r="K1512" s="951"/>
      <c r="L1512" s="951"/>
      <c r="M1512" s="951"/>
      <c r="N1512" s="643"/>
    </row>
    <row r="1513" spans="1:14">
      <c r="A1513" s="1054"/>
      <c r="B1513" s="1054"/>
      <c r="C1513" s="1054"/>
      <c r="D1513" s="1054"/>
      <c r="E1513" s="1054"/>
      <c r="F1513" s="1054"/>
      <c r="G1513" s="1054"/>
      <c r="H1513" s="1054"/>
      <c r="I1513" s="515"/>
      <c r="J1513" s="515"/>
      <c r="K1513" s="1054"/>
      <c r="L1513" s="1054"/>
      <c r="M1513" s="1051"/>
      <c r="N1513" s="1051"/>
    </row>
    <row r="1514" spans="1:14">
      <c r="A1514" s="1025" t="s">
        <v>3026</v>
      </c>
      <c r="B1514" s="1025"/>
      <c r="C1514" s="1025"/>
      <c r="D1514" s="1025"/>
      <c r="E1514" s="1025"/>
      <c r="F1514" s="1025"/>
      <c r="G1514" s="1025"/>
      <c r="H1514" s="1025"/>
      <c r="I1514" s="570"/>
      <c r="J1514" s="570"/>
      <c r="K1514" s="1050"/>
      <c r="L1514" s="1050"/>
      <c r="M1514" s="1051"/>
      <c r="N1514" s="1051"/>
    </row>
    <row r="1515" spans="1:14" ht="15" customHeight="1">
      <c r="A1515" s="1026" t="s">
        <v>753</v>
      </c>
      <c r="B1515" s="1026"/>
      <c r="C1515" s="1026"/>
      <c r="D1515" s="1026"/>
      <c r="E1515" s="1026"/>
      <c r="F1515" s="1026"/>
      <c r="G1515" s="1026"/>
      <c r="H1515" s="1026"/>
      <c r="I1515" s="1050"/>
      <c r="J1515" s="1050"/>
      <c r="K1515" s="1050"/>
      <c r="L1515" s="1050"/>
      <c r="M1515" s="1051"/>
      <c r="N1515" s="1051"/>
    </row>
    <row r="1516" spans="1:14" ht="15.75" customHeight="1" thickBot="1">
      <c r="A1516" s="1027"/>
      <c r="B1516" s="1027"/>
      <c r="C1516" s="1027"/>
      <c r="D1516" s="1027"/>
      <c r="E1516" s="1027"/>
      <c r="F1516" s="1027"/>
      <c r="G1516" s="1027"/>
      <c r="H1516" s="1027"/>
      <c r="I1516" s="1061"/>
      <c r="J1516" s="1061"/>
      <c r="K1516" s="1061"/>
      <c r="L1516" s="1061"/>
      <c r="M1516" s="1062"/>
      <c r="N1516" s="1062"/>
    </row>
    <row r="1517" spans="1:14" ht="17.25" thickBot="1">
      <c r="A1517" s="949" t="s">
        <v>754</v>
      </c>
      <c r="B1517" s="1058"/>
      <c r="C1517" s="1058"/>
      <c r="D1517" s="1058"/>
      <c r="E1517" s="950"/>
      <c r="F1517" s="919" t="s">
        <v>533</v>
      </c>
      <c r="G1517" s="973"/>
      <c r="H1517" s="973"/>
      <c r="I1517" s="973"/>
      <c r="J1517" s="973"/>
      <c r="K1517" s="920"/>
      <c r="L1517" s="1033"/>
      <c r="M1517" s="1034"/>
      <c r="N1517" s="1059"/>
    </row>
    <row r="1518" spans="1:14" ht="17.25" thickBot="1">
      <c r="A1518" s="939" t="s">
        <v>534</v>
      </c>
      <c r="B1518" s="1023"/>
      <c r="C1518" s="939" t="s">
        <v>175</v>
      </c>
      <c r="D1518" s="1060"/>
      <c r="E1518" s="1023"/>
      <c r="F1518" s="492" t="s">
        <v>535</v>
      </c>
      <c r="G1518" s="939" t="s">
        <v>536</v>
      </c>
      <c r="H1518" s="1060"/>
      <c r="I1518" s="1060"/>
      <c r="J1518" s="1060"/>
      <c r="K1518" s="1023"/>
      <c r="L1518" s="919" t="s">
        <v>537</v>
      </c>
      <c r="M1518" s="973"/>
      <c r="N1518" s="920"/>
    </row>
    <row r="1519" spans="1:14" ht="17.25" thickBot="1">
      <c r="A1519" s="1019" t="s">
        <v>755</v>
      </c>
      <c r="B1519" s="1020"/>
      <c r="C1519" s="1055" t="s">
        <v>756</v>
      </c>
      <c r="D1519" s="1056"/>
      <c r="E1519" s="1057"/>
      <c r="F1519" s="112"/>
      <c r="G1519" s="1019"/>
      <c r="H1519" s="1036"/>
      <c r="I1519" s="1036"/>
      <c r="J1519" s="1036"/>
      <c r="K1519" s="1020"/>
      <c r="L1519" s="1021"/>
      <c r="M1519" s="1035"/>
      <c r="N1519" s="1022"/>
    </row>
    <row r="1520" spans="1:14">
      <c r="A1520" s="571"/>
      <c r="B1520" s="572"/>
      <c r="C1520" s="572"/>
      <c r="D1520" s="572"/>
      <c r="E1520" s="572"/>
      <c r="F1520" s="572"/>
      <c r="G1520" s="572"/>
      <c r="H1520" s="572"/>
      <c r="I1520" s="572"/>
      <c r="J1520" s="572"/>
      <c r="K1520" s="572"/>
      <c r="L1520" s="572"/>
      <c r="M1520" s="572"/>
      <c r="N1520" s="572"/>
    </row>
    <row r="1521" spans="1:5" ht="17.25" thickBot="1"/>
    <row r="1522" spans="1:5" ht="17.25" thickBot="1">
      <c r="A1522" s="1039" t="s">
        <v>757</v>
      </c>
      <c r="B1522" s="1040"/>
      <c r="C1522" s="937" t="s">
        <v>533</v>
      </c>
      <c r="D1522" s="1041"/>
      <c r="E1522" s="514"/>
    </row>
    <row r="1523" spans="1:5" ht="17.25" thickBot="1">
      <c r="A1523" s="183" t="s">
        <v>540</v>
      </c>
      <c r="B1523" s="497" t="s">
        <v>547</v>
      </c>
      <c r="C1523" s="90" t="s">
        <v>535</v>
      </c>
      <c r="D1523" s="90" t="s">
        <v>536</v>
      </c>
      <c r="E1523" s="97" t="s">
        <v>537</v>
      </c>
    </row>
    <row r="1524" spans="1:5" ht="17.25" thickBot="1">
      <c r="A1524" s="505" t="s">
        <v>758</v>
      </c>
      <c r="B1524" s="109" t="s">
        <v>757</v>
      </c>
      <c r="C1524" s="209">
        <v>0</v>
      </c>
      <c r="D1524" s="209">
        <v>0</v>
      </c>
      <c r="E1524" s="92"/>
    </row>
    <row r="1525" spans="1:5" ht="17.25" thickBot="1"/>
    <row r="1526" spans="1:5" ht="17.25" thickBot="1">
      <c r="A1526" s="1039" t="s">
        <v>759</v>
      </c>
      <c r="B1526" s="1040"/>
      <c r="C1526" s="937" t="s">
        <v>533</v>
      </c>
      <c r="D1526" s="1041"/>
      <c r="E1526" s="514"/>
    </row>
    <row r="1527" spans="1:5" ht="17.25" thickBot="1">
      <c r="A1527" s="183" t="s">
        <v>540</v>
      </c>
      <c r="B1527" s="497" t="s">
        <v>547</v>
      </c>
      <c r="C1527" s="90" t="s">
        <v>535</v>
      </c>
      <c r="D1527" s="90" t="s">
        <v>536</v>
      </c>
      <c r="E1527" s="97" t="s">
        <v>537</v>
      </c>
    </row>
    <row r="1528" spans="1:5" ht="17.25" thickBot="1">
      <c r="A1528" s="505" t="s">
        <v>760</v>
      </c>
      <c r="B1528" s="109" t="s">
        <v>759</v>
      </c>
      <c r="C1528" s="209">
        <v>0</v>
      </c>
      <c r="D1528" s="209">
        <v>0</v>
      </c>
      <c r="E1528" s="92"/>
    </row>
    <row r="1529" spans="1:5" ht="17.25" thickBot="1"/>
    <row r="1530" spans="1:5" ht="17.25" thickBot="1">
      <c r="A1530" s="1039" t="s">
        <v>761</v>
      </c>
      <c r="B1530" s="1040"/>
      <c r="C1530" s="937" t="s">
        <v>533</v>
      </c>
      <c r="D1530" s="1041"/>
      <c r="E1530" s="514"/>
    </row>
    <row r="1531" spans="1:5" ht="17.25" thickBot="1">
      <c r="A1531" s="183" t="s">
        <v>540</v>
      </c>
      <c r="B1531" s="497" t="s">
        <v>547</v>
      </c>
      <c r="C1531" s="90" t="s">
        <v>535</v>
      </c>
      <c r="D1531" s="90" t="s">
        <v>536</v>
      </c>
      <c r="E1531" s="97" t="s">
        <v>537</v>
      </c>
    </row>
    <row r="1532" spans="1:5" ht="17.25" thickBot="1">
      <c r="A1532" s="505" t="s">
        <v>762</v>
      </c>
      <c r="B1532" s="109" t="s">
        <v>761</v>
      </c>
      <c r="C1532" s="209">
        <v>0</v>
      </c>
      <c r="D1532" s="209">
        <v>0</v>
      </c>
      <c r="E1532" s="92"/>
    </row>
    <row r="1533" spans="1:5" ht="17.25" thickBot="1">
      <c r="A1533" s="151"/>
    </row>
    <row r="1534" spans="1:5" ht="17.25" thickBot="1">
      <c r="A1534" s="1039" t="s">
        <v>763</v>
      </c>
      <c r="B1534" s="1040"/>
      <c r="C1534" s="937" t="s">
        <v>533</v>
      </c>
      <c r="D1534" s="1041"/>
      <c r="E1534" s="514"/>
    </row>
    <row r="1535" spans="1:5" ht="17.25" thickBot="1">
      <c r="A1535" s="183" t="s">
        <v>540</v>
      </c>
      <c r="B1535" s="497" t="s">
        <v>547</v>
      </c>
      <c r="C1535" s="90" t="s">
        <v>535</v>
      </c>
      <c r="D1535" s="90" t="s">
        <v>536</v>
      </c>
      <c r="E1535" s="97" t="s">
        <v>537</v>
      </c>
    </row>
    <row r="1536" spans="1:5" ht="17.25" thickBot="1">
      <c r="A1536" s="505" t="s">
        <v>764</v>
      </c>
      <c r="B1536" s="109" t="s">
        <v>763</v>
      </c>
      <c r="C1536" s="209">
        <v>0</v>
      </c>
      <c r="D1536" s="209">
        <v>0</v>
      </c>
      <c r="E1536" s="92"/>
    </row>
    <row r="1537" spans="1:5" ht="17.25" thickBot="1"/>
    <row r="1538" spans="1:5" ht="17.25" thickBot="1">
      <c r="A1538" s="1039" t="s">
        <v>765</v>
      </c>
      <c r="B1538" s="1040"/>
      <c r="C1538" s="937" t="s">
        <v>533</v>
      </c>
      <c r="D1538" s="1041"/>
      <c r="E1538" s="514"/>
    </row>
    <row r="1539" spans="1:5" ht="17.25" thickBot="1">
      <c r="A1539" s="183" t="s">
        <v>540</v>
      </c>
      <c r="B1539" s="497" t="s">
        <v>547</v>
      </c>
      <c r="C1539" s="90" t="s">
        <v>535</v>
      </c>
      <c r="D1539" s="90" t="s">
        <v>536</v>
      </c>
      <c r="E1539" s="97" t="s">
        <v>537</v>
      </c>
    </row>
    <row r="1540" spans="1:5" ht="17.25" thickBot="1">
      <c r="A1540" s="505" t="s">
        <v>217</v>
      </c>
      <c r="B1540" s="109" t="s">
        <v>765</v>
      </c>
      <c r="C1540" s="209">
        <v>0</v>
      </c>
      <c r="D1540" s="209">
        <v>0</v>
      </c>
      <c r="E1540" s="92"/>
    </row>
    <row r="1541" spans="1:5" ht="17.25" thickBot="1"/>
    <row r="1542" spans="1:5" ht="17.25" thickBot="1">
      <c r="A1542" s="1039" t="s">
        <v>766</v>
      </c>
      <c r="B1542" s="1040"/>
      <c r="C1542" s="937" t="s">
        <v>533</v>
      </c>
      <c r="D1542" s="1041"/>
      <c r="E1542" s="514"/>
    </row>
    <row r="1543" spans="1:5" ht="17.25" thickBot="1">
      <c r="A1543" s="183" t="s">
        <v>540</v>
      </c>
      <c r="B1543" s="497" t="s">
        <v>547</v>
      </c>
      <c r="C1543" s="90" t="s">
        <v>535</v>
      </c>
      <c r="D1543" s="90" t="s">
        <v>536</v>
      </c>
      <c r="E1543" s="97" t="s">
        <v>537</v>
      </c>
    </row>
    <row r="1544" spans="1:5" ht="17.25" thickBot="1">
      <c r="A1544" s="505" t="s">
        <v>767</v>
      </c>
      <c r="B1544" s="109" t="s">
        <v>766</v>
      </c>
      <c r="C1544" s="209">
        <v>0</v>
      </c>
      <c r="D1544" s="209">
        <v>0</v>
      </c>
      <c r="E1544" s="92"/>
    </row>
    <row r="1545" spans="1:5" ht="17.25" thickBot="1"/>
    <row r="1546" spans="1:5" ht="17.25" thickBot="1">
      <c r="A1546" s="1039" t="s">
        <v>768</v>
      </c>
      <c r="B1546" s="1040"/>
      <c r="C1546" s="937" t="s">
        <v>533</v>
      </c>
      <c r="D1546" s="1041"/>
      <c r="E1546" s="514"/>
    </row>
    <row r="1547" spans="1:5" ht="17.25" thickBot="1">
      <c r="A1547" s="183" t="s">
        <v>540</v>
      </c>
      <c r="B1547" s="497" t="s">
        <v>547</v>
      </c>
      <c r="C1547" s="90" t="s">
        <v>535</v>
      </c>
      <c r="D1547" s="90" t="s">
        <v>536</v>
      </c>
      <c r="E1547" s="97" t="s">
        <v>537</v>
      </c>
    </row>
    <row r="1548" spans="1:5" ht="17.25" thickBot="1">
      <c r="A1548" s="505" t="s">
        <v>769</v>
      </c>
      <c r="B1548" s="109" t="s">
        <v>768</v>
      </c>
      <c r="C1548" s="209">
        <v>0</v>
      </c>
      <c r="D1548" s="209">
        <v>0</v>
      </c>
      <c r="E1548" s="92"/>
    </row>
    <row r="1550" spans="1:5" ht="17.25" thickBot="1">
      <c r="A1550" s="152" t="s">
        <v>246</v>
      </c>
      <c r="B1550" s="489"/>
      <c r="C1550" s="489"/>
      <c r="D1550" s="489"/>
      <c r="E1550" s="489"/>
    </row>
    <row r="1551" spans="1:5" ht="17.25" thickBot="1">
      <c r="A1551" s="152"/>
      <c r="B1551" s="489"/>
      <c r="C1551" s="489"/>
      <c r="D1551" s="489"/>
      <c r="E1551" s="489"/>
    </row>
    <row r="1552" spans="1:5" ht="17.25" thickBot="1">
      <c r="A1552" s="152"/>
      <c r="B1552" s="489"/>
      <c r="C1552" s="489"/>
      <c r="D1552" s="489"/>
      <c r="E1552" s="489"/>
    </row>
    <row r="1553" spans="1:5" ht="17.25" thickBot="1">
      <c r="A1553" s="152"/>
      <c r="B1553" s="489"/>
      <c r="C1553" s="489"/>
      <c r="D1553" s="489"/>
      <c r="E1553" s="489"/>
    </row>
    <row r="1555" spans="1:5">
      <c r="A1555" s="186" t="s">
        <v>770</v>
      </c>
    </row>
    <row r="1556" spans="1:5" ht="17.25" thickBot="1">
      <c r="A1556" s="184"/>
    </row>
    <row r="1557" spans="1:5" ht="17.25" thickBot="1">
      <c r="A1557" s="187" t="s">
        <v>0</v>
      </c>
      <c r="B1557" s="101" t="s">
        <v>576</v>
      </c>
      <c r="C1557" s="102" t="s">
        <v>577</v>
      </c>
    </row>
    <row r="1558" spans="1:5" ht="17.25" thickBot="1">
      <c r="A1558" s="505"/>
      <c r="B1558" s="92"/>
      <c r="C1558" s="73"/>
    </row>
    <row r="1559" spans="1:5" ht="17.25" thickBot="1">
      <c r="A1559" s="505"/>
      <c r="B1559" s="92"/>
      <c r="C1559" s="73"/>
    </row>
    <row r="1560" spans="1:5" ht="17.25" thickBot="1"/>
    <row r="1561" spans="1:5" ht="17.25" thickBot="1">
      <c r="A1561" s="949" t="s">
        <v>771</v>
      </c>
      <c r="B1561" s="950"/>
      <c r="C1561" s="919" t="s">
        <v>533</v>
      </c>
      <c r="D1561" s="920"/>
      <c r="E1561" s="523"/>
    </row>
    <row r="1562" spans="1:5" ht="17.25" thickBot="1">
      <c r="A1562" s="169" t="s">
        <v>534</v>
      </c>
      <c r="B1562" s="492" t="s">
        <v>175</v>
      </c>
      <c r="C1562" s="492" t="s">
        <v>535</v>
      </c>
      <c r="D1562" s="492" t="s">
        <v>536</v>
      </c>
      <c r="E1562" s="86" t="s">
        <v>537</v>
      </c>
    </row>
    <row r="1563" spans="1:5" ht="17.25" thickBot="1">
      <c r="A1563" s="182" t="s">
        <v>772</v>
      </c>
      <c r="B1563" s="111" t="s">
        <v>773</v>
      </c>
      <c r="C1563" s="209">
        <v>0</v>
      </c>
      <c r="D1563" s="209">
        <v>0</v>
      </c>
      <c r="E1563" s="114"/>
    </row>
    <row r="1564" spans="1:5" ht="17.25" thickBot="1"/>
    <row r="1565" spans="1:5" ht="17.25" thickBot="1">
      <c r="A1565" s="1039" t="s">
        <v>774</v>
      </c>
      <c r="B1565" s="1040"/>
      <c r="C1565" s="937" t="s">
        <v>533</v>
      </c>
      <c r="D1565" s="1041"/>
      <c r="E1565" s="514"/>
    </row>
    <row r="1566" spans="1:5" ht="17.25" thickBot="1">
      <c r="A1566" s="183" t="s">
        <v>540</v>
      </c>
      <c r="B1566" s="497" t="s">
        <v>547</v>
      </c>
      <c r="C1566" s="90" t="s">
        <v>535</v>
      </c>
      <c r="D1566" s="90" t="s">
        <v>536</v>
      </c>
      <c r="E1566" s="97" t="s">
        <v>537</v>
      </c>
    </row>
    <row r="1567" spans="1:5" ht="17.25" thickBot="1">
      <c r="A1567" s="505" t="s">
        <v>775</v>
      </c>
      <c r="B1567" s="109" t="s">
        <v>774</v>
      </c>
      <c r="C1567" s="209">
        <v>0</v>
      </c>
      <c r="D1567" s="209">
        <v>0</v>
      </c>
      <c r="E1567" s="92"/>
    </row>
    <row r="1568" spans="1:5" ht="17.25" thickBot="1"/>
    <row r="1569" spans="1:5" ht="17.25" thickBot="1">
      <c r="A1569" s="1039" t="s">
        <v>776</v>
      </c>
      <c r="B1569" s="1040"/>
      <c r="C1569" s="937" t="s">
        <v>533</v>
      </c>
      <c r="D1569" s="1041"/>
      <c r="E1569" s="514"/>
    </row>
    <row r="1570" spans="1:5" ht="17.25" thickBot="1">
      <c r="A1570" s="183" t="s">
        <v>540</v>
      </c>
      <c r="B1570" s="497" t="s">
        <v>547</v>
      </c>
      <c r="C1570" s="90" t="s">
        <v>535</v>
      </c>
      <c r="D1570" s="90" t="s">
        <v>536</v>
      </c>
      <c r="E1570" s="97" t="s">
        <v>537</v>
      </c>
    </row>
    <row r="1571" spans="1:5" ht="17.25" thickBot="1">
      <c r="A1571" s="505" t="s">
        <v>215</v>
      </c>
      <c r="B1571" s="109" t="s">
        <v>776</v>
      </c>
      <c r="C1571" s="209">
        <v>0</v>
      </c>
      <c r="D1571" s="209">
        <v>0</v>
      </c>
      <c r="E1571" s="92"/>
    </row>
    <row r="1572" spans="1:5" ht="17.25" thickBot="1"/>
    <row r="1573" spans="1:5" ht="17.25" thickBot="1">
      <c r="A1573" s="1039" t="s">
        <v>777</v>
      </c>
      <c r="B1573" s="1040"/>
      <c r="C1573" s="937" t="s">
        <v>533</v>
      </c>
      <c r="D1573" s="1041"/>
      <c r="E1573" s="514"/>
    </row>
    <row r="1574" spans="1:5" ht="17.25" thickBot="1">
      <c r="A1574" s="183" t="s">
        <v>540</v>
      </c>
      <c r="B1574" s="497" t="s">
        <v>547</v>
      </c>
      <c r="C1574" s="90" t="s">
        <v>535</v>
      </c>
      <c r="D1574" s="90" t="s">
        <v>536</v>
      </c>
      <c r="E1574" s="97" t="s">
        <v>537</v>
      </c>
    </row>
    <row r="1575" spans="1:5" ht="17.25" thickBot="1">
      <c r="A1575" s="505" t="s">
        <v>778</v>
      </c>
      <c r="B1575" s="109" t="s">
        <v>777</v>
      </c>
      <c r="C1575" s="209">
        <v>0</v>
      </c>
      <c r="D1575" s="209">
        <v>0</v>
      </c>
      <c r="E1575" s="92"/>
    </row>
    <row r="1577" spans="1:5" ht="17.25" thickBot="1">
      <c r="A1577" s="152" t="s">
        <v>246</v>
      </c>
      <c r="B1577" s="489"/>
      <c r="C1577" s="489"/>
      <c r="D1577" s="489"/>
      <c r="E1577" s="489"/>
    </row>
    <row r="1578" spans="1:5" ht="17.25" thickBot="1">
      <c r="A1578" s="152"/>
      <c r="B1578" s="489"/>
      <c r="C1578" s="489"/>
      <c r="D1578" s="489"/>
      <c r="E1578" s="489"/>
    </row>
    <row r="1579" spans="1:5" ht="17.25" thickBot="1">
      <c r="A1579" s="152"/>
      <c r="B1579" s="489"/>
      <c r="C1579" s="489"/>
      <c r="D1579" s="489"/>
      <c r="E1579" s="489"/>
    </row>
    <row r="1580" spans="1:5" ht="17.25" thickBot="1">
      <c r="A1580" s="152"/>
      <c r="B1580" s="489"/>
      <c r="C1580" s="489"/>
      <c r="D1580" s="489"/>
      <c r="E1580" s="489"/>
    </row>
    <row r="1581" spans="1:5" ht="17.25" thickBot="1"/>
    <row r="1582" spans="1:5" ht="17.25" thickBot="1">
      <c r="A1582" s="949" t="s">
        <v>779</v>
      </c>
      <c r="B1582" s="950"/>
      <c r="C1582" s="919" t="s">
        <v>533</v>
      </c>
      <c r="D1582" s="920"/>
      <c r="E1582" s="523"/>
    </row>
    <row r="1583" spans="1:5" ht="17.25" thickBot="1">
      <c r="A1583" s="169" t="s">
        <v>534</v>
      </c>
      <c r="B1583" s="492" t="s">
        <v>175</v>
      </c>
      <c r="C1583" s="492" t="s">
        <v>535</v>
      </c>
      <c r="D1583" s="492" t="s">
        <v>536</v>
      </c>
      <c r="E1583" s="86" t="s">
        <v>537</v>
      </c>
    </row>
    <row r="1584" spans="1:5" ht="17.25" thickBot="1">
      <c r="A1584" s="182" t="s">
        <v>780</v>
      </c>
      <c r="B1584" s="111" t="s">
        <v>781</v>
      </c>
      <c r="C1584" s="209">
        <v>0</v>
      </c>
      <c r="D1584" s="209">
        <v>0</v>
      </c>
      <c r="E1584" s="114"/>
    </row>
    <row r="1585" spans="1:5" ht="17.25" thickBot="1"/>
    <row r="1586" spans="1:5" ht="17.25" thickBot="1">
      <c r="A1586" s="1039" t="s">
        <v>731</v>
      </c>
      <c r="B1586" s="1040"/>
      <c r="C1586" s="937" t="s">
        <v>533</v>
      </c>
      <c r="D1586" s="1041"/>
      <c r="E1586" s="514"/>
    </row>
    <row r="1587" spans="1:5" ht="17.25" thickBot="1">
      <c r="A1587" s="183" t="s">
        <v>540</v>
      </c>
      <c r="B1587" s="497" t="s">
        <v>547</v>
      </c>
      <c r="C1587" s="90" t="s">
        <v>535</v>
      </c>
      <c r="D1587" s="90" t="s">
        <v>536</v>
      </c>
      <c r="E1587" s="97" t="s">
        <v>537</v>
      </c>
    </row>
    <row r="1588" spans="1:5" ht="17.25" thickBot="1">
      <c r="A1588" s="505" t="s">
        <v>782</v>
      </c>
      <c r="B1588" s="109" t="s">
        <v>731</v>
      </c>
      <c r="C1588" s="209">
        <v>0</v>
      </c>
      <c r="D1588" s="209">
        <v>0</v>
      </c>
      <c r="E1588" s="92"/>
    </row>
    <row r="1589" spans="1:5" ht="17.25" thickBot="1"/>
    <row r="1590" spans="1:5" ht="17.25" thickBot="1">
      <c r="A1590" s="1039" t="s">
        <v>736</v>
      </c>
      <c r="B1590" s="1040"/>
      <c r="C1590" s="937" t="s">
        <v>533</v>
      </c>
      <c r="D1590" s="1041"/>
      <c r="E1590" s="514"/>
    </row>
    <row r="1591" spans="1:5" ht="17.25" thickBot="1">
      <c r="A1591" s="183" t="s">
        <v>540</v>
      </c>
      <c r="B1591" s="497" t="s">
        <v>547</v>
      </c>
      <c r="C1591" s="90" t="s">
        <v>535</v>
      </c>
      <c r="D1591" s="90" t="s">
        <v>536</v>
      </c>
      <c r="E1591" s="97" t="s">
        <v>537</v>
      </c>
    </row>
    <row r="1592" spans="1:5" ht="17.25" thickBot="1">
      <c r="A1592" s="505" t="s">
        <v>783</v>
      </c>
      <c r="B1592" s="109" t="s">
        <v>736</v>
      </c>
      <c r="C1592" s="209">
        <v>0</v>
      </c>
      <c r="D1592" s="209">
        <v>0</v>
      </c>
      <c r="E1592" s="92"/>
    </row>
    <row r="1594" spans="1:5" ht="17.25" thickBot="1">
      <c r="A1594" s="152" t="s">
        <v>246</v>
      </c>
      <c r="B1594" s="489"/>
      <c r="C1594" s="489"/>
      <c r="D1594" s="489"/>
      <c r="E1594" s="489"/>
    </row>
    <row r="1595" spans="1:5" ht="17.25" thickBot="1">
      <c r="A1595" s="152"/>
      <c r="B1595" s="489"/>
      <c r="C1595" s="489"/>
      <c r="D1595" s="489"/>
      <c r="E1595" s="489"/>
    </row>
    <row r="1596" spans="1:5" ht="17.25" thickBot="1">
      <c r="A1596" s="152"/>
      <c r="B1596" s="489"/>
      <c r="C1596" s="489"/>
      <c r="D1596" s="489"/>
      <c r="E1596" s="489"/>
    </row>
    <row r="1597" spans="1:5" ht="17.25" thickBot="1">
      <c r="A1597" s="152"/>
      <c r="B1597" s="489"/>
      <c r="C1597" s="489"/>
      <c r="D1597" s="489"/>
      <c r="E1597" s="489"/>
    </row>
    <row r="1598" spans="1:5" ht="17.25" thickBot="1"/>
    <row r="1599" spans="1:5" ht="17.25" thickBot="1">
      <c r="A1599" s="949" t="s">
        <v>784</v>
      </c>
      <c r="B1599" s="950"/>
      <c r="C1599" s="919" t="s">
        <v>533</v>
      </c>
      <c r="D1599" s="920"/>
      <c r="E1599" s="523"/>
    </row>
    <row r="1600" spans="1:5" ht="17.25" thickBot="1">
      <c r="A1600" s="169" t="s">
        <v>534</v>
      </c>
      <c r="B1600" s="492" t="s">
        <v>175</v>
      </c>
      <c r="C1600" s="492" t="s">
        <v>535</v>
      </c>
      <c r="D1600" s="492" t="s">
        <v>536</v>
      </c>
      <c r="E1600" s="86" t="s">
        <v>537</v>
      </c>
    </row>
    <row r="1601" spans="1:5" ht="33.75" thickBot="1">
      <c r="A1601" s="198" t="s">
        <v>785</v>
      </c>
      <c r="B1601" s="111" t="s">
        <v>786</v>
      </c>
      <c r="C1601" s="209">
        <v>0</v>
      </c>
      <c r="D1601" s="209">
        <v>0</v>
      </c>
      <c r="E1601" s="114"/>
    </row>
    <row r="1602" spans="1:5" ht="17.25" thickBot="1"/>
    <row r="1603" spans="1:5" ht="17.25" thickBot="1">
      <c r="A1603" s="1039" t="s">
        <v>787</v>
      </c>
      <c r="B1603" s="1040"/>
      <c r="C1603" s="937" t="s">
        <v>533</v>
      </c>
      <c r="D1603" s="1041"/>
      <c r="E1603" s="514"/>
    </row>
    <row r="1604" spans="1:5" ht="17.25" thickBot="1">
      <c r="A1604" s="183" t="s">
        <v>540</v>
      </c>
      <c r="B1604" s="497" t="s">
        <v>547</v>
      </c>
      <c r="C1604" s="90" t="s">
        <v>535</v>
      </c>
      <c r="D1604" s="90" t="s">
        <v>536</v>
      </c>
      <c r="E1604" s="97" t="s">
        <v>537</v>
      </c>
    </row>
    <row r="1605" spans="1:5" ht="17.25" thickBot="1">
      <c r="A1605" s="505" t="s">
        <v>788</v>
      </c>
      <c r="B1605" s="109" t="s">
        <v>787</v>
      </c>
      <c r="C1605" s="209">
        <v>0</v>
      </c>
      <c r="D1605" s="209">
        <v>0</v>
      </c>
      <c r="E1605" s="92"/>
    </row>
    <row r="1606" spans="1:5" ht="17.25" thickBot="1"/>
    <row r="1607" spans="1:5" ht="17.25" thickBot="1">
      <c r="A1607" s="1039" t="s">
        <v>789</v>
      </c>
      <c r="B1607" s="1040"/>
      <c r="C1607" s="937" t="s">
        <v>533</v>
      </c>
      <c r="D1607" s="1041"/>
      <c r="E1607" s="514"/>
    </row>
    <row r="1608" spans="1:5" ht="17.25" thickBot="1">
      <c r="A1608" s="183" t="s">
        <v>540</v>
      </c>
      <c r="B1608" s="497" t="s">
        <v>547</v>
      </c>
      <c r="C1608" s="90" t="s">
        <v>535</v>
      </c>
      <c r="D1608" s="90" t="s">
        <v>536</v>
      </c>
      <c r="E1608" s="97" t="s">
        <v>537</v>
      </c>
    </row>
    <row r="1609" spans="1:5" ht="17.25" thickBot="1">
      <c r="A1609" s="505" t="s">
        <v>790</v>
      </c>
      <c r="B1609" s="109" t="s">
        <v>789</v>
      </c>
      <c r="C1609" s="209">
        <v>0</v>
      </c>
      <c r="D1609" s="209">
        <v>0</v>
      </c>
      <c r="E1609" s="92"/>
    </row>
    <row r="1611" spans="1:5" ht="17.25" thickBot="1">
      <c r="A1611" s="152" t="s">
        <v>246</v>
      </c>
      <c r="B1611" s="489"/>
      <c r="C1611" s="489"/>
      <c r="D1611" s="489"/>
      <c r="E1611" s="489"/>
    </row>
    <row r="1612" spans="1:5" ht="17.25" thickBot="1">
      <c r="A1612" s="152"/>
      <c r="B1612" s="489"/>
      <c r="C1612" s="489"/>
      <c r="D1612" s="489"/>
      <c r="E1612" s="489"/>
    </row>
    <row r="1613" spans="1:5" ht="17.25" thickBot="1"/>
    <row r="1614" spans="1:5" ht="17.25" thickBot="1">
      <c r="A1614" s="949" t="s">
        <v>791</v>
      </c>
      <c r="B1614" s="950"/>
      <c r="C1614" s="919" t="s">
        <v>533</v>
      </c>
      <c r="D1614" s="920"/>
      <c r="E1614" s="523"/>
    </row>
    <row r="1615" spans="1:5" ht="17.25" thickBot="1">
      <c r="A1615" s="169" t="s">
        <v>534</v>
      </c>
      <c r="B1615" s="492" t="s">
        <v>175</v>
      </c>
      <c r="C1615" s="492" t="s">
        <v>535</v>
      </c>
      <c r="D1615" s="492" t="s">
        <v>536</v>
      </c>
      <c r="E1615" s="86" t="s">
        <v>537</v>
      </c>
    </row>
    <row r="1616" spans="1:5" ht="17.25" thickBot="1">
      <c r="A1616" s="182" t="s">
        <v>792</v>
      </c>
      <c r="B1616" s="111" t="s">
        <v>793</v>
      </c>
      <c r="C1616" s="209">
        <v>0</v>
      </c>
      <c r="D1616" s="209">
        <v>0</v>
      </c>
      <c r="E1616" s="114"/>
    </row>
    <row r="1618" spans="1:14" ht="17.25" thickBot="1"/>
    <row r="1619" spans="1:14" ht="17.25" thickBot="1">
      <c r="A1619" s="1039" t="s">
        <v>794</v>
      </c>
      <c r="B1619" s="1040"/>
      <c r="C1619" s="937" t="s">
        <v>533</v>
      </c>
      <c r="D1619" s="1041"/>
      <c r="E1619" s="514"/>
    </row>
    <row r="1620" spans="1:14" ht="17.25" thickBot="1">
      <c r="A1620" s="183" t="s">
        <v>540</v>
      </c>
      <c r="B1620" s="497" t="s">
        <v>547</v>
      </c>
      <c r="C1620" s="90" t="s">
        <v>535</v>
      </c>
      <c r="D1620" s="90" t="s">
        <v>536</v>
      </c>
      <c r="E1620" s="97" t="s">
        <v>537</v>
      </c>
    </row>
    <row r="1621" spans="1:14" ht="17.25" thickBot="1">
      <c r="A1621" s="505" t="s">
        <v>795</v>
      </c>
      <c r="B1621" s="109" t="s">
        <v>794</v>
      </c>
      <c r="C1621" s="209">
        <v>0</v>
      </c>
      <c r="D1621" s="209">
        <v>0</v>
      </c>
      <c r="E1621" s="92"/>
    </row>
    <row r="1622" spans="1:14" ht="17.25" thickBot="1"/>
    <row r="1623" spans="1:14" ht="17.25" thickBot="1">
      <c r="A1623" s="1039" t="s">
        <v>796</v>
      </c>
      <c r="B1623" s="1040"/>
      <c r="C1623" s="937" t="s">
        <v>533</v>
      </c>
      <c r="D1623" s="1041"/>
      <c r="E1623" s="514"/>
    </row>
    <row r="1624" spans="1:14" ht="17.25" thickBot="1">
      <c r="A1624" s="183" t="s">
        <v>540</v>
      </c>
      <c r="B1624" s="497" t="s">
        <v>547</v>
      </c>
      <c r="C1624" s="90" t="s">
        <v>535</v>
      </c>
      <c r="D1624" s="90" t="s">
        <v>536</v>
      </c>
      <c r="E1624" s="97" t="s">
        <v>537</v>
      </c>
    </row>
    <row r="1625" spans="1:14" ht="17.25" thickBot="1">
      <c r="A1625" s="505" t="s">
        <v>797</v>
      </c>
      <c r="B1625" s="109" t="s">
        <v>796</v>
      </c>
      <c r="C1625" s="209">
        <v>0</v>
      </c>
      <c r="D1625" s="209">
        <v>0</v>
      </c>
      <c r="E1625" s="92"/>
    </row>
    <row r="1626" spans="1:14" ht="17.25" thickBot="1"/>
    <row r="1627" spans="1:14" ht="17.25" thickBot="1">
      <c r="A1627" s="1039" t="s">
        <v>798</v>
      </c>
      <c r="B1627" s="1040"/>
      <c r="C1627" s="937" t="s">
        <v>533</v>
      </c>
      <c r="D1627" s="1041"/>
      <c r="E1627" s="514"/>
    </row>
    <row r="1628" spans="1:14" ht="17.25" thickBot="1">
      <c r="A1628" s="183" t="s">
        <v>540</v>
      </c>
      <c r="B1628" s="497" t="s">
        <v>547</v>
      </c>
      <c r="C1628" s="90" t="s">
        <v>535</v>
      </c>
      <c r="D1628" s="90" t="s">
        <v>536</v>
      </c>
      <c r="E1628" s="97" t="s">
        <v>537</v>
      </c>
    </row>
    <row r="1629" spans="1:14" ht="17.25" thickBot="1">
      <c r="A1629" s="505" t="s">
        <v>799</v>
      </c>
      <c r="B1629" s="109" t="s">
        <v>798</v>
      </c>
      <c r="C1629" s="209">
        <v>0</v>
      </c>
      <c r="D1629" s="209">
        <v>0</v>
      </c>
      <c r="E1629" s="92"/>
    </row>
    <row r="1631" spans="1:14" ht="17.25" thickBot="1">
      <c r="A1631" s="152" t="s">
        <v>246</v>
      </c>
      <c r="B1631" s="956"/>
      <c r="C1631" s="956"/>
      <c r="D1631" s="489"/>
      <c r="E1631" s="205"/>
      <c r="F1631" s="200"/>
      <c r="G1631" s="200"/>
      <c r="H1631" s="953"/>
      <c r="I1631" s="953"/>
      <c r="J1631" s="953"/>
      <c r="K1631" s="953"/>
      <c r="L1631" s="953"/>
      <c r="M1631" s="953"/>
      <c r="N1631" s="643"/>
    </row>
    <row r="1632" spans="1:14" ht="17.25" thickBot="1">
      <c r="A1632" s="152"/>
      <c r="B1632" s="951"/>
      <c r="C1632" s="951"/>
      <c r="D1632" s="489"/>
      <c r="E1632" s="199"/>
      <c r="F1632" s="200"/>
      <c r="G1632" s="200"/>
      <c r="H1632" s="953"/>
      <c r="I1632" s="953"/>
      <c r="J1632" s="953"/>
      <c r="K1632" s="953"/>
      <c r="L1632" s="953"/>
      <c r="M1632" s="953"/>
      <c r="N1632" s="643"/>
    </row>
    <row r="1633" spans="1:14" ht="17.25" thickBot="1">
      <c r="A1633" s="152"/>
      <c r="B1633" s="951"/>
      <c r="C1633" s="951"/>
      <c r="D1633" s="489"/>
      <c r="E1633" s="199"/>
      <c r="F1633" s="200"/>
      <c r="G1633" s="200"/>
      <c r="H1633" s="953"/>
      <c r="I1633" s="953"/>
      <c r="J1633" s="953"/>
      <c r="K1633" s="953"/>
      <c r="L1633" s="953"/>
      <c r="M1633" s="953"/>
      <c r="N1633" s="643"/>
    </row>
    <row r="1634" spans="1:14" ht="17.25" thickBot="1">
      <c r="A1634" s="152"/>
      <c r="B1634" s="951"/>
      <c r="C1634" s="951"/>
      <c r="D1634" s="489"/>
      <c r="E1634" s="199"/>
      <c r="F1634" s="200"/>
      <c r="G1634" s="200"/>
      <c r="H1634" s="953"/>
      <c r="I1634" s="953"/>
      <c r="J1634" s="953"/>
      <c r="K1634" s="953"/>
      <c r="L1634" s="953"/>
      <c r="M1634" s="953"/>
      <c r="N1634" s="643"/>
    </row>
    <row r="1635" spans="1:14">
      <c r="A1635" s="1054"/>
      <c r="B1635" s="1054"/>
      <c r="C1635" s="1054"/>
      <c r="D1635" s="1054"/>
      <c r="E1635" s="1054"/>
      <c r="F1635" s="1053"/>
      <c r="G1635" s="1053"/>
      <c r="H1635" s="1053"/>
      <c r="I1635" s="515"/>
      <c r="J1635" s="515"/>
      <c r="K1635" s="1053"/>
      <c r="L1635" s="1053"/>
      <c r="M1635" s="1051"/>
      <c r="N1635" s="1051"/>
    </row>
    <row r="1636" spans="1:14">
      <c r="A1636" s="1025" t="s">
        <v>3027</v>
      </c>
      <c r="B1636" s="1025"/>
      <c r="C1636" s="1025"/>
      <c r="D1636" s="1025"/>
      <c r="E1636" s="1025"/>
      <c r="F1636" s="1025"/>
      <c r="G1636" s="1025"/>
      <c r="H1636" s="1025"/>
      <c r="I1636" s="570"/>
      <c r="J1636" s="570"/>
      <c r="K1636" s="1050"/>
      <c r="L1636" s="1050"/>
      <c r="M1636" s="1051"/>
      <c r="N1636" s="1051"/>
    </row>
    <row r="1637" spans="1:14" ht="15" customHeight="1">
      <c r="A1637" s="236" t="s">
        <v>800</v>
      </c>
      <c r="B1637" s="236"/>
      <c r="C1637" s="236"/>
      <c r="D1637" s="236"/>
      <c r="E1637" s="236"/>
      <c r="F1637" s="238"/>
      <c r="G1637" s="238"/>
      <c r="H1637" s="238"/>
      <c r="I1637" s="1052"/>
      <c r="J1637" s="1052"/>
      <c r="K1637" s="1052"/>
      <c r="L1637" s="1052"/>
      <c r="M1637" s="1053"/>
      <c r="N1637" s="1053"/>
    </row>
    <row r="1638" spans="1:14" ht="15.75" customHeight="1" thickBot="1">
      <c r="A1638" s="237"/>
      <c r="B1638" s="237"/>
      <c r="C1638" s="237"/>
      <c r="D1638" s="237"/>
      <c r="E1638" s="237"/>
      <c r="F1638" s="238"/>
      <c r="G1638" s="238"/>
      <c r="H1638" s="238"/>
      <c r="I1638" s="1052"/>
      <c r="J1638" s="1052"/>
      <c r="K1638" s="1052"/>
      <c r="L1638" s="1052"/>
      <c r="M1638" s="1053"/>
      <c r="N1638" s="1053"/>
    </row>
    <row r="1639" spans="1:14" ht="17.25" thickBot="1">
      <c r="A1639" s="724" t="s">
        <v>801</v>
      </c>
      <c r="B1639" s="235"/>
      <c r="C1639" s="919" t="s">
        <v>533</v>
      </c>
      <c r="D1639" s="920"/>
      <c r="E1639" s="522"/>
      <c r="F1639" s="664"/>
      <c r="G1639" s="664"/>
      <c r="H1639" s="664"/>
      <c r="I1639" s="664"/>
      <c r="J1639" s="664"/>
      <c r="K1639" s="664"/>
      <c r="L1639" s="664"/>
      <c r="M1639" s="664"/>
      <c r="N1639" s="664"/>
    </row>
    <row r="1640" spans="1:14" ht="17.25" thickBot="1">
      <c r="A1640" s="206" t="s">
        <v>534</v>
      </c>
      <c r="B1640" s="206" t="s">
        <v>175</v>
      </c>
      <c r="C1640" s="30" t="s">
        <v>535</v>
      </c>
      <c r="D1640" s="206" t="s">
        <v>536</v>
      </c>
      <c r="E1640" s="522" t="s">
        <v>537</v>
      </c>
    </row>
    <row r="1641" spans="1:14" ht="17.25" thickBot="1">
      <c r="A1641" s="234" t="s">
        <v>802</v>
      </c>
      <c r="B1641" s="234" t="s">
        <v>1546</v>
      </c>
      <c r="C1641" s="244">
        <v>83363856.03639999</v>
      </c>
      <c r="D1641" s="209">
        <v>0</v>
      </c>
      <c r="E1641" s="516"/>
    </row>
    <row r="1642" spans="1:14">
      <c r="A1642" s="571"/>
      <c r="B1642" s="572"/>
      <c r="C1642" s="572"/>
      <c r="D1642" s="572"/>
      <c r="E1642" s="572"/>
      <c r="F1642" s="572"/>
      <c r="G1642" s="572"/>
      <c r="H1642" s="572"/>
      <c r="I1642" s="572"/>
      <c r="J1642" s="572"/>
      <c r="K1642" s="572"/>
      <c r="L1642" s="572"/>
      <c r="M1642" s="572"/>
      <c r="N1642" s="572"/>
    </row>
    <row r="1643" spans="1:14" ht="17.25" thickBot="1"/>
    <row r="1644" spans="1:14" ht="17.25" thickBot="1">
      <c r="A1644" s="1039" t="s">
        <v>803</v>
      </c>
      <c r="B1644" s="1040"/>
      <c r="C1644" s="937" t="s">
        <v>533</v>
      </c>
      <c r="D1644" s="1041"/>
      <c r="E1644" s="514"/>
    </row>
    <row r="1645" spans="1:14" ht="17.25" thickBot="1">
      <c r="A1645" s="183" t="s">
        <v>540</v>
      </c>
      <c r="B1645" s="497" t="s">
        <v>547</v>
      </c>
      <c r="C1645" s="90" t="s">
        <v>535</v>
      </c>
      <c r="D1645" s="90" t="s">
        <v>536</v>
      </c>
      <c r="E1645" s="97" t="s">
        <v>537</v>
      </c>
    </row>
    <row r="1646" spans="1:14" ht="17.25" thickBot="1">
      <c r="A1646" s="505" t="s">
        <v>1547</v>
      </c>
      <c r="B1646" s="109" t="s">
        <v>803</v>
      </c>
      <c r="C1646" s="244">
        <v>83363856.03639999</v>
      </c>
      <c r="D1646" s="209">
        <v>0</v>
      </c>
      <c r="E1646" s="92"/>
    </row>
    <row r="1647" spans="1:14" ht="17.25" thickBot="1"/>
    <row r="1648" spans="1:14" ht="17.25" thickBot="1">
      <c r="A1648" s="1039" t="s">
        <v>804</v>
      </c>
      <c r="B1648" s="1040"/>
      <c r="C1648" s="937" t="s">
        <v>533</v>
      </c>
      <c r="D1648" s="1041"/>
      <c r="E1648" s="514"/>
    </row>
    <row r="1649" spans="1:5" ht="17.25" thickBot="1">
      <c r="A1649" s="183" t="s">
        <v>540</v>
      </c>
      <c r="B1649" s="497" t="s">
        <v>547</v>
      </c>
      <c r="C1649" s="90" t="s">
        <v>535</v>
      </c>
      <c r="D1649" s="90" t="s">
        <v>536</v>
      </c>
      <c r="E1649" s="97" t="s">
        <v>537</v>
      </c>
    </row>
    <row r="1650" spans="1:5" ht="17.25" thickBot="1">
      <c r="A1650" s="505" t="s">
        <v>805</v>
      </c>
      <c r="B1650" s="109" t="s">
        <v>804</v>
      </c>
      <c r="C1650" s="209">
        <v>0</v>
      </c>
      <c r="D1650" s="209">
        <v>0</v>
      </c>
      <c r="E1650" s="92"/>
    </row>
    <row r="1652" spans="1:5">
      <c r="A1652" s="391" t="s">
        <v>246</v>
      </c>
      <c r="B1652" s="526"/>
      <c r="C1652" s="526"/>
      <c r="D1652" s="526"/>
      <c r="E1652" s="526"/>
    </row>
    <row r="1653" spans="1:5" ht="66" customHeight="1">
      <c r="A1653" s="1016" t="s">
        <v>3060</v>
      </c>
      <c r="B1653" s="1016"/>
      <c r="C1653" s="1016"/>
      <c r="D1653" s="1016"/>
      <c r="E1653" s="1016"/>
    </row>
    <row r="1655" spans="1:5" ht="17.25" thickBot="1"/>
    <row r="1656" spans="1:5" ht="17.25" thickBot="1">
      <c r="A1656" s="949" t="s">
        <v>806</v>
      </c>
      <c r="B1656" s="950"/>
      <c r="C1656" s="919" t="s">
        <v>533</v>
      </c>
      <c r="D1656" s="920"/>
      <c r="E1656" s="523"/>
    </row>
    <row r="1657" spans="1:5" ht="17.25" thickBot="1">
      <c r="A1657" s="169" t="s">
        <v>534</v>
      </c>
      <c r="B1657" s="492" t="s">
        <v>175</v>
      </c>
      <c r="C1657" s="492" t="s">
        <v>535</v>
      </c>
      <c r="D1657" s="492" t="s">
        <v>536</v>
      </c>
      <c r="E1657" s="86" t="s">
        <v>537</v>
      </c>
    </row>
    <row r="1658" spans="1:5" ht="17.25" thickBot="1">
      <c r="A1658" s="182" t="s">
        <v>807</v>
      </c>
      <c r="B1658" s="111" t="s">
        <v>808</v>
      </c>
      <c r="C1658" s="209">
        <v>0</v>
      </c>
      <c r="D1658" s="209">
        <v>0</v>
      </c>
      <c r="E1658" s="114"/>
    </row>
    <row r="1659" spans="1:5" ht="17.25" thickBot="1"/>
    <row r="1660" spans="1:5" ht="17.25" thickBot="1">
      <c r="A1660" s="1039" t="s">
        <v>809</v>
      </c>
      <c r="B1660" s="1040"/>
      <c r="C1660" s="937" t="s">
        <v>533</v>
      </c>
      <c r="D1660" s="1041"/>
      <c r="E1660" s="514"/>
    </row>
    <row r="1661" spans="1:5" ht="17.25" thickBot="1">
      <c r="A1661" s="183" t="s">
        <v>540</v>
      </c>
      <c r="B1661" s="497" t="s">
        <v>547</v>
      </c>
      <c r="C1661" s="90" t="s">
        <v>535</v>
      </c>
      <c r="D1661" s="90" t="s">
        <v>536</v>
      </c>
      <c r="E1661" s="97" t="s">
        <v>537</v>
      </c>
    </row>
    <row r="1662" spans="1:5" ht="17.25" thickBot="1">
      <c r="A1662" s="505" t="s">
        <v>810</v>
      </c>
      <c r="B1662" s="109" t="s">
        <v>809</v>
      </c>
      <c r="C1662" s="209">
        <v>0</v>
      </c>
      <c r="D1662" s="209">
        <v>0</v>
      </c>
      <c r="E1662" s="92"/>
    </row>
    <row r="1663" spans="1:5" ht="17.25" thickBot="1"/>
    <row r="1664" spans="1:5" ht="17.25" thickBot="1">
      <c r="A1664" s="1039" t="s">
        <v>811</v>
      </c>
      <c r="B1664" s="1040"/>
      <c r="C1664" s="937" t="s">
        <v>533</v>
      </c>
      <c r="D1664" s="1041"/>
      <c r="E1664" s="514"/>
    </row>
    <row r="1665" spans="1:7" ht="17.25" thickBot="1">
      <c r="A1665" s="183" t="s">
        <v>540</v>
      </c>
      <c r="B1665" s="497" t="s">
        <v>547</v>
      </c>
      <c r="C1665" s="90" t="s">
        <v>535</v>
      </c>
      <c r="D1665" s="90" t="s">
        <v>536</v>
      </c>
      <c r="E1665" s="97" t="s">
        <v>537</v>
      </c>
    </row>
    <row r="1666" spans="1:7" ht="17.25" thickBot="1">
      <c r="A1666" s="505" t="s">
        <v>812</v>
      </c>
      <c r="B1666" s="73" t="s">
        <v>813</v>
      </c>
      <c r="C1666" s="209">
        <v>0</v>
      </c>
      <c r="D1666" s="209">
        <v>0</v>
      </c>
      <c r="E1666" s="92"/>
    </row>
    <row r="1667" spans="1:7" ht="17.25" thickBot="1">
      <c r="A1667" s="504" t="s">
        <v>714</v>
      </c>
      <c r="B1667" s="1045"/>
      <c r="C1667" s="1046"/>
      <c r="D1667" s="1046"/>
      <c r="E1667" s="1047"/>
    </row>
    <row r="1669" spans="1:7" ht="17.25" thickBot="1">
      <c r="A1669" s="152" t="s">
        <v>246</v>
      </c>
      <c r="B1669" s="489"/>
      <c r="C1669" s="489"/>
      <c r="D1669" s="489"/>
      <c r="E1669" s="489"/>
    </row>
    <row r="1670" spans="1:7" ht="17.25" thickBot="1">
      <c r="A1670" s="152"/>
      <c r="B1670" s="489"/>
      <c r="C1670" s="489"/>
      <c r="D1670" s="489"/>
      <c r="E1670" s="489"/>
    </row>
    <row r="1671" spans="1:7" ht="17.25" thickBot="1">
      <c r="A1671" s="152"/>
      <c r="B1671" s="489"/>
      <c r="C1671" s="489"/>
      <c r="D1671" s="489"/>
      <c r="E1671" s="489"/>
    </row>
    <row r="1672" spans="1:7">
      <c r="A1672" s="184"/>
    </row>
    <row r="1673" spans="1:7" ht="17.25" thickBot="1">
      <c r="A1673" s="186" t="s">
        <v>814</v>
      </c>
    </row>
    <row r="1674" spans="1:7" ht="17.25" thickBot="1">
      <c r="A1674" s="187" t="s">
        <v>347</v>
      </c>
      <c r="B1674" s="513" t="s">
        <v>815</v>
      </c>
      <c r="C1674" s="100" t="s">
        <v>816</v>
      </c>
      <c r="D1674" s="102" t="s">
        <v>407</v>
      </c>
      <c r="E1674" s="102" t="s">
        <v>817</v>
      </c>
      <c r="F1674" s="101" t="s">
        <v>818</v>
      </c>
    </row>
    <row r="1675" spans="1:7" ht="17.25" thickBot="1">
      <c r="A1675" s="505"/>
      <c r="B1675" s="69"/>
      <c r="C1675" s="68"/>
      <c r="D1675" s="73"/>
      <c r="E1675" s="73"/>
      <c r="F1675" s="92"/>
    </row>
    <row r="1676" spans="1:7" ht="17.25" thickBot="1">
      <c r="A1676" s="505"/>
      <c r="B1676" s="69"/>
      <c r="C1676" s="68"/>
      <c r="D1676" s="73"/>
      <c r="E1676" s="73"/>
      <c r="F1676" s="92"/>
    </row>
    <row r="1677" spans="1:7" ht="17.25" thickBot="1">
      <c r="A1677" s="180"/>
      <c r="B1677" s="69"/>
      <c r="C1677" s="68"/>
      <c r="D1677" s="73"/>
      <c r="E1677" s="73"/>
      <c r="F1677" s="92"/>
    </row>
    <row r="1678" spans="1:7" ht="17.25" thickBot="1">
      <c r="A1678" s="187" t="s">
        <v>819</v>
      </c>
      <c r="B1678" s="69"/>
      <c r="C1678" s="68"/>
      <c r="D1678" s="73"/>
      <c r="E1678" s="73"/>
      <c r="F1678" s="92"/>
    </row>
    <row r="1679" spans="1:7">
      <c r="A1679" s="487"/>
    </row>
    <row r="1680" spans="1:7" ht="32.25" customHeight="1" thickBot="1">
      <c r="A1680" s="1049" t="s">
        <v>3118</v>
      </c>
      <c r="B1680" s="1049"/>
      <c r="C1680" s="1049"/>
      <c r="D1680" s="1049"/>
      <c r="E1680" s="1049"/>
      <c r="F1680" s="1049"/>
      <c r="G1680" s="1049"/>
    </row>
    <row r="1681" spans="1:5" ht="17.25" thickBot="1">
      <c r="A1681" s="187" t="s">
        <v>347</v>
      </c>
      <c r="B1681" s="102" t="s">
        <v>818</v>
      </c>
      <c r="C1681" s="102" t="s">
        <v>820</v>
      </c>
    </row>
    <row r="1682" spans="1:5" ht="17.25" thickBot="1">
      <c r="A1682" s="505"/>
      <c r="B1682" s="73"/>
      <c r="C1682" s="73"/>
    </row>
    <row r="1683" spans="1:5" ht="17.25" thickBot="1">
      <c r="A1683" s="505"/>
      <c r="B1683" s="73"/>
      <c r="C1683" s="73"/>
    </row>
    <row r="1684" spans="1:5" ht="17.25" thickBot="1">
      <c r="A1684" s="505"/>
      <c r="B1684" s="73"/>
      <c r="C1684" s="73"/>
    </row>
    <row r="1685" spans="1:5" ht="17.25" thickBot="1">
      <c r="A1685" s="505"/>
      <c r="B1685" s="73"/>
      <c r="C1685" s="73"/>
    </row>
    <row r="1686" spans="1:5" ht="17.25" thickBot="1"/>
    <row r="1687" spans="1:5" ht="17.25" thickBot="1">
      <c r="A1687" s="949" t="s">
        <v>821</v>
      </c>
      <c r="B1687" s="950"/>
      <c r="C1687" s="919" t="s">
        <v>533</v>
      </c>
      <c r="D1687" s="920"/>
      <c r="E1687" s="523"/>
    </row>
    <row r="1688" spans="1:5" ht="17.25" thickBot="1">
      <c r="A1688" s="169" t="s">
        <v>534</v>
      </c>
      <c r="B1688" s="492" t="s">
        <v>175</v>
      </c>
      <c r="C1688" s="492" t="s">
        <v>535</v>
      </c>
      <c r="D1688" s="492" t="s">
        <v>536</v>
      </c>
      <c r="E1688" s="86" t="s">
        <v>537</v>
      </c>
    </row>
    <row r="1689" spans="1:5" ht="17.25" thickBot="1">
      <c r="A1689" s="182" t="s">
        <v>463</v>
      </c>
      <c r="B1689" s="111" t="s">
        <v>1554</v>
      </c>
      <c r="C1689" s="244">
        <v>43252631.455809996</v>
      </c>
      <c r="D1689" s="209">
        <v>0</v>
      </c>
      <c r="E1689" s="114"/>
    </row>
    <row r="1690" spans="1:5" ht="17.25" thickBot="1"/>
    <row r="1691" spans="1:5" ht="17.25" thickBot="1">
      <c r="A1691" s="1039" t="s">
        <v>822</v>
      </c>
      <c r="B1691" s="1040"/>
      <c r="C1691" s="937" t="s">
        <v>533</v>
      </c>
      <c r="D1691" s="1041"/>
      <c r="E1691" s="514"/>
    </row>
    <row r="1692" spans="1:5" ht="17.25" thickBot="1">
      <c r="A1692" s="183" t="s">
        <v>540</v>
      </c>
      <c r="B1692" s="497" t="s">
        <v>547</v>
      </c>
      <c r="C1692" s="90" t="s">
        <v>535</v>
      </c>
      <c r="D1692" s="90" t="s">
        <v>536</v>
      </c>
      <c r="E1692" s="97" t="s">
        <v>537</v>
      </c>
    </row>
    <row r="1693" spans="1:5" ht="17.25" thickBot="1">
      <c r="A1693" s="505" t="s">
        <v>1555</v>
      </c>
      <c r="B1693" s="109" t="s">
        <v>823</v>
      </c>
      <c r="C1693" s="244">
        <v>43252631.455809996</v>
      </c>
      <c r="D1693" s="209">
        <v>0</v>
      </c>
      <c r="E1693" s="92"/>
    </row>
    <row r="1694" spans="1:5" ht="17.25" thickBot="1"/>
    <row r="1695" spans="1:5" ht="17.25" thickBot="1">
      <c r="A1695" s="1039" t="s">
        <v>824</v>
      </c>
      <c r="B1695" s="1040"/>
      <c r="C1695" s="937" t="s">
        <v>533</v>
      </c>
      <c r="D1695" s="1041"/>
      <c r="E1695" s="514"/>
    </row>
    <row r="1696" spans="1:5" ht="17.25" thickBot="1">
      <c r="A1696" s="183" t="s">
        <v>540</v>
      </c>
      <c r="B1696" s="497" t="s">
        <v>547</v>
      </c>
      <c r="C1696" s="90" t="s">
        <v>535</v>
      </c>
      <c r="D1696" s="90" t="s">
        <v>536</v>
      </c>
      <c r="E1696" s="97" t="s">
        <v>537</v>
      </c>
    </row>
    <row r="1697" spans="1:5" ht="17.25" thickBot="1">
      <c r="A1697" s="505" t="s">
        <v>2282</v>
      </c>
      <c r="B1697" s="73" t="s">
        <v>825</v>
      </c>
      <c r="C1697" s="209">
        <v>0</v>
      </c>
      <c r="D1697" s="209">
        <v>0</v>
      </c>
      <c r="E1697" s="92"/>
    </row>
    <row r="1698" spans="1:5" ht="17.25" thickBot="1">
      <c r="A1698" s="504" t="s">
        <v>714</v>
      </c>
      <c r="B1698" s="1045"/>
      <c r="C1698" s="1046"/>
      <c r="D1698" s="1046"/>
      <c r="E1698" s="1047"/>
    </row>
    <row r="1700" spans="1:5" ht="17.25" thickBot="1">
      <c r="A1700" s="152" t="s">
        <v>246</v>
      </c>
      <c r="B1700" s="489"/>
      <c r="C1700" s="489"/>
      <c r="D1700" s="489"/>
      <c r="E1700" s="489"/>
    </row>
    <row r="1701" spans="1:5" ht="38.25" customHeight="1" thickBot="1">
      <c r="A1701" s="912" t="s">
        <v>3061</v>
      </c>
      <c r="B1701" s="912"/>
      <c r="C1701" s="912"/>
      <c r="D1701" s="912"/>
      <c r="E1701" s="912"/>
    </row>
    <row r="1702" spans="1:5" ht="17.25" thickBot="1">
      <c r="A1702" s="152"/>
      <c r="B1702" s="489"/>
      <c r="C1702" s="489"/>
      <c r="D1702" s="489"/>
      <c r="E1702" s="489"/>
    </row>
    <row r="1703" spans="1:5" ht="17.25" thickBot="1">
      <c r="A1703" s="152"/>
      <c r="B1703" s="489"/>
      <c r="C1703" s="489"/>
      <c r="D1703" s="489"/>
      <c r="E1703" s="489"/>
    </row>
    <row r="1704" spans="1:5" ht="17.25" thickBot="1"/>
    <row r="1705" spans="1:5" ht="17.25" thickBot="1">
      <c r="A1705" s="949" t="s">
        <v>826</v>
      </c>
      <c r="B1705" s="950"/>
      <c r="C1705" s="919" t="s">
        <v>533</v>
      </c>
      <c r="D1705" s="920"/>
      <c r="E1705" s="523"/>
    </row>
    <row r="1706" spans="1:5" ht="17.25" thickBot="1">
      <c r="A1706" s="169" t="s">
        <v>534</v>
      </c>
      <c r="B1706" s="492" t="s">
        <v>175</v>
      </c>
      <c r="C1706" s="492" t="s">
        <v>535</v>
      </c>
      <c r="D1706" s="492" t="s">
        <v>536</v>
      </c>
      <c r="E1706" s="86" t="s">
        <v>537</v>
      </c>
    </row>
    <row r="1707" spans="1:5" ht="17.25" thickBot="1">
      <c r="A1707" s="182" t="s">
        <v>827</v>
      </c>
      <c r="B1707" s="111" t="s">
        <v>828</v>
      </c>
      <c r="C1707" s="209">
        <v>0</v>
      </c>
      <c r="D1707" s="209">
        <v>0</v>
      </c>
      <c r="E1707" s="114"/>
    </row>
    <row r="1708" spans="1:5" ht="17.25" thickBot="1"/>
    <row r="1709" spans="1:5" ht="17.25" thickBot="1">
      <c r="A1709" s="1039" t="s">
        <v>829</v>
      </c>
      <c r="B1709" s="1040"/>
      <c r="C1709" s="937" t="s">
        <v>533</v>
      </c>
      <c r="D1709" s="1041"/>
      <c r="E1709" s="514"/>
    </row>
    <row r="1710" spans="1:5" ht="17.25" thickBot="1">
      <c r="A1710" s="183" t="s">
        <v>540</v>
      </c>
      <c r="B1710" s="497" t="s">
        <v>547</v>
      </c>
      <c r="C1710" s="90" t="s">
        <v>535</v>
      </c>
      <c r="D1710" s="90" t="s">
        <v>536</v>
      </c>
      <c r="E1710" s="97" t="s">
        <v>537</v>
      </c>
    </row>
    <row r="1711" spans="1:5" ht="17.25" thickBot="1">
      <c r="A1711" s="505" t="s">
        <v>830</v>
      </c>
      <c r="B1711" s="109" t="s">
        <v>831</v>
      </c>
      <c r="C1711" s="209">
        <v>0</v>
      </c>
      <c r="D1711" s="209">
        <v>0</v>
      </c>
      <c r="E1711" s="92"/>
    </row>
    <row r="1712" spans="1:5" ht="17.25" thickBot="1"/>
    <row r="1713" spans="1:5" ht="17.25" thickBot="1">
      <c r="A1713" s="1039" t="s">
        <v>832</v>
      </c>
      <c r="B1713" s="1040"/>
      <c r="C1713" s="937" t="s">
        <v>533</v>
      </c>
      <c r="D1713" s="1041"/>
      <c r="E1713" s="514"/>
    </row>
    <row r="1714" spans="1:5" ht="17.25" thickBot="1">
      <c r="A1714" s="183" t="s">
        <v>540</v>
      </c>
      <c r="B1714" s="497" t="s">
        <v>547</v>
      </c>
      <c r="C1714" s="90" t="s">
        <v>535</v>
      </c>
      <c r="D1714" s="90" t="s">
        <v>536</v>
      </c>
      <c r="E1714" s="97" t="s">
        <v>537</v>
      </c>
    </row>
    <row r="1715" spans="1:5" ht="17.25" thickBot="1">
      <c r="A1715" s="505" t="s">
        <v>833</v>
      </c>
      <c r="B1715" s="109" t="s">
        <v>834</v>
      </c>
      <c r="C1715" s="209">
        <v>0</v>
      </c>
      <c r="D1715" s="209">
        <v>0</v>
      </c>
      <c r="E1715" s="92"/>
    </row>
    <row r="1716" spans="1:5" ht="17.25" thickBot="1"/>
    <row r="1717" spans="1:5" ht="17.25" thickBot="1">
      <c r="A1717" s="1039" t="s">
        <v>835</v>
      </c>
      <c r="B1717" s="1040"/>
      <c r="C1717" s="937" t="s">
        <v>533</v>
      </c>
      <c r="D1717" s="1041"/>
      <c r="E1717" s="514"/>
    </row>
    <row r="1718" spans="1:5" ht="17.25" thickBot="1">
      <c r="A1718" s="183" t="s">
        <v>540</v>
      </c>
      <c r="B1718" s="497" t="s">
        <v>547</v>
      </c>
      <c r="C1718" s="90" t="s">
        <v>535</v>
      </c>
      <c r="D1718" s="90" t="s">
        <v>536</v>
      </c>
      <c r="E1718" s="97" t="s">
        <v>537</v>
      </c>
    </row>
    <row r="1719" spans="1:5" ht="17.25" thickBot="1">
      <c r="A1719" s="505" t="s">
        <v>836</v>
      </c>
      <c r="B1719" s="109" t="s">
        <v>835</v>
      </c>
      <c r="C1719" s="209">
        <v>0</v>
      </c>
      <c r="D1719" s="209">
        <v>0</v>
      </c>
      <c r="E1719" s="92"/>
    </row>
    <row r="1720" spans="1:5" ht="17.25" thickBot="1"/>
    <row r="1721" spans="1:5" ht="17.25" thickBot="1">
      <c r="A1721" s="1039" t="s">
        <v>837</v>
      </c>
      <c r="B1721" s="1040"/>
      <c r="C1721" s="937" t="s">
        <v>533</v>
      </c>
      <c r="D1721" s="1041"/>
      <c r="E1721" s="514"/>
    </row>
    <row r="1722" spans="1:5" ht="17.25" thickBot="1">
      <c r="A1722" s="183" t="s">
        <v>540</v>
      </c>
      <c r="B1722" s="497" t="s">
        <v>547</v>
      </c>
      <c r="C1722" s="90" t="s">
        <v>535</v>
      </c>
      <c r="D1722" s="90" t="s">
        <v>536</v>
      </c>
      <c r="E1722" s="97" t="s">
        <v>537</v>
      </c>
    </row>
    <row r="1723" spans="1:5" ht="17.25" thickBot="1">
      <c r="A1723" s="505" t="s">
        <v>838</v>
      </c>
      <c r="B1723" s="73" t="s">
        <v>837</v>
      </c>
      <c r="C1723" s="209">
        <v>0</v>
      </c>
      <c r="D1723" s="209">
        <v>0</v>
      </c>
      <c r="E1723" s="92"/>
    </row>
    <row r="1724" spans="1:5" ht="17.25" thickBot="1">
      <c r="A1724" s="504" t="s">
        <v>714</v>
      </c>
      <c r="B1724" s="1045"/>
      <c r="C1724" s="1046"/>
      <c r="D1724" s="1046"/>
      <c r="E1724" s="1047"/>
    </row>
    <row r="1726" spans="1:5" ht="17.25" thickBot="1">
      <c r="A1726" s="152" t="s">
        <v>246</v>
      </c>
      <c r="B1726" s="489"/>
      <c r="C1726" s="489"/>
      <c r="D1726" s="489"/>
      <c r="E1726" s="489"/>
    </row>
    <row r="1727" spans="1:5" ht="17.25" thickBot="1">
      <c r="A1727" s="152"/>
      <c r="B1727" s="489"/>
      <c r="C1727" s="489"/>
      <c r="D1727" s="489"/>
      <c r="E1727" s="489"/>
    </row>
    <row r="1728" spans="1:5" ht="17.25" thickBot="1">
      <c r="A1728" s="152"/>
      <c r="B1728" s="489"/>
      <c r="C1728" s="489"/>
      <c r="D1728" s="489"/>
      <c r="E1728" s="489"/>
    </row>
    <row r="1729" spans="1:5" ht="17.25" thickBot="1">
      <c r="A1729" s="152"/>
      <c r="B1729" s="489"/>
      <c r="C1729" s="489"/>
      <c r="D1729" s="489"/>
      <c r="E1729" s="489"/>
    </row>
    <row r="1730" spans="1:5" ht="17.25" thickBot="1"/>
    <row r="1731" spans="1:5" ht="17.25" thickBot="1">
      <c r="A1731" s="949" t="s">
        <v>839</v>
      </c>
      <c r="B1731" s="950"/>
      <c r="C1731" s="919" t="s">
        <v>533</v>
      </c>
      <c r="D1731" s="920"/>
      <c r="E1731" s="523"/>
    </row>
    <row r="1732" spans="1:5" ht="17.25" thickBot="1">
      <c r="A1732" s="169" t="s">
        <v>534</v>
      </c>
      <c r="B1732" s="492" t="s">
        <v>175</v>
      </c>
      <c r="C1732" s="492" t="s">
        <v>535</v>
      </c>
      <c r="D1732" s="492" t="s">
        <v>536</v>
      </c>
      <c r="E1732" s="86" t="s">
        <v>537</v>
      </c>
    </row>
    <row r="1733" spans="1:5" ht="17.25" thickBot="1">
      <c r="A1733" s="182" t="s">
        <v>465</v>
      </c>
      <c r="B1733" s="111" t="s">
        <v>1562</v>
      </c>
      <c r="C1733" s="244">
        <v>-155159.10772995002</v>
      </c>
      <c r="D1733" s="209">
        <v>0</v>
      </c>
      <c r="E1733" s="114"/>
    </row>
    <row r="1734" spans="1:5" ht="17.25" thickBot="1"/>
    <row r="1735" spans="1:5" ht="17.25" thickBot="1">
      <c r="A1735" s="1039" t="s">
        <v>840</v>
      </c>
      <c r="B1735" s="1040"/>
      <c r="C1735" s="937" t="s">
        <v>533</v>
      </c>
      <c r="D1735" s="1041"/>
      <c r="E1735" s="514"/>
    </row>
    <row r="1736" spans="1:5" ht="17.25" thickBot="1">
      <c r="A1736" s="183" t="s">
        <v>540</v>
      </c>
      <c r="B1736" s="497" t="s">
        <v>547</v>
      </c>
      <c r="C1736" s="90" t="s">
        <v>535</v>
      </c>
      <c r="D1736" s="90" t="s">
        <v>536</v>
      </c>
      <c r="E1736" s="97" t="s">
        <v>537</v>
      </c>
    </row>
    <row r="1737" spans="1:5" ht="17.25" thickBot="1">
      <c r="A1737" s="505" t="s">
        <v>1564</v>
      </c>
      <c r="B1737" s="109" t="s">
        <v>840</v>
      </c>
      <c r="C1737" s="244">
        <v>-175153.47362</v>
      </c>
      <c r="D1737" s="209">
        <v>0</v>
      </c>
      <c r="E1737" s="92"/>
    </row>
    <row r="1738" spans="1:5" ht="17.25" thickBot="1"/>
    <row r="1739" spans="1:5" ht="17.25" thickBot="1">
      <c r="A1739" s="1039" t="s">
        <v>841</v>
      </c>
      <c r="B1739" s="1040"/>
      <c r="C1739" s="937" t="s">
        <v>533</v>
      </c>
      <c r="D1739" s="1041"/>
      <c r="E1739" s="514"/>
    </row>
    <row r="1740" spans="1:5" ht="17.25" thickBot="1">
      <c r="A1740" s="183" t="s">
        <v>540</v>
      </c>
      <c r="B1740" s="497" t="s">
        <v>547</v>
      </c>
      <c r="C1740" s="90" t="s">
        <v>535</v>
      </c>
      <c r="D1740" s="90" t="s">
        <v>536</v>
      </c>
      <c r="E1740" s="97" t="s">
        <v>537</v>
      </c>
    </row>
    <row r="1741" spans="1:5" ht="17.25" thickBot="1">
      <c r="A1741" s="505" t="s">
        <v>1577</v>
      </c>
      <c r="B1741" s="109" t="s">
        <v>841</v>
      </c>
      <c r="C1741" s="244">
        <v>19994.365890049987</v>
      </c>
      <c r="D1741" s="209">
        <v>0</v>
      </c>
      <c r="E1741" s="92"/>
    </row>
    <row r="1743" spans="1:5" ht="17.25" thickBot="1">
      <c r="A1743" s="152" t="s">
        <v>246</v>
      </c>
      <c r="B1743" s="489"/>
      <c r="C1743" s="489"/>
      <c r="D1743" s="489"/>
      <c r="E1743" s="489"/>
    </row>
    <row r="1744" spans="1:5" ht="17.25" thickBot="1">
      <c r="A1744" s="689" t="s">
        <v>3062</v>
      </c>
      <c r="B1744" s="489"/>
      <c r="C1744" s="489"/>
      <c r="D1744" s="489"/>
      <c r="E1744" s="489"/>
    </row>
    <row r="1745" spans="1:5" ht="35.25" customHeight="1">
      <c r="A1745" s="1048" t="s">
        <v>3063</v>
      </c>
      <c r="B1745" s="1048"/>
      <c r="C1745" s="1048"/>
      <c r="D1745" s="1048"/>
      <c r="E1745" s="1048"/>
    </row>
    <row r="1746" spans="1:5" ht="17.25" thickBot="1">
      <c r="A1746" s="152"/>
      <c r="B1746" s="489"/>
      <c r="C1746" s="489"/>
      <c r="D1746" s="489"/>
      <c r="E1746" s="489"/>
    </row>
    <row r="1747" spans="1:5" ht="17.25" thickBot="1"/>
    <row r="1748" spans="1:5" ht="17.25" thickBot="1">
      <c r="A1748" s="949" t="s">
        <v>842</v>
      </c>
      <c r="B1748" s="950"/>
      <c r="C1748" s="919" t="s">
        <v>533</v>
      </c>
      <c r="D1748" s="920"/>
      <c r="E1748" s="523"/>
    </row>
    <row r="1749" spans="1:5" ht="17.25" thickBot="1">
      <c r="A1749" s="169" t="s">
        <v>534</v>
      </c>
      <c r="B1749" s="492" t="s">
        <v>175</v>
      </c>
      <c r="C1749" s="492" t="s">
        <v>535</v>
      </c>
      <c r="D1749" s="492" t="s">
        <v>536</v>
      </c>
      <c r="E1749" s="86" t="s">
        <v>537</v>
      </c>
    </row>
    <row r="1750" spans="1:5" ht="50.25" thickBot="1">
      <c r="A1750" s="198" t="s">
        <v>843</v>
      </c>
      <c r="B1750" s="111" t="s">
        <v>844</v>
      </c>
      <c r="C1750" s="209">
        <v>0</v>
      </c>
      <c r="D1750" s="209">
        <v>0</v>
      </c>
      <c r="E1750" s="114"/>
    </row>
    <row r="1751" spans="1:5" ht="17.25" thickBot="1"/>
    <row r="1752" spans="1:5" ht="17.25" thickBot="1">
      <c r="A1752" s="1039" t="s">
        <v>845</v>
      </c>
      <c r="B1752" s="1040"/>
      <c r="C1752" s="937" t="s">
        <v>533</v>
      </c>
      <c r="D1752" s="1041"/>
      <c r="E1752" s="514"/>
    </row>
    <row r="1753" spans="1:5" ht="17.25" thickBot="1">
      <c r="A1753" s="183" t="s">
        <v>540</v>
      </c>
      <c r="B1753" s="497" t="s">
        <v>547</v>
      </c>
      <c r="C1753" s="90" t="s">
        <v>535</v>
      </c>
      <c r="D1753" s="90" t="s">
        <v>536</v>
      </c>
      <c r="E1753" s="97" t="s">
        <v>537</v>
      </c>
    </row>
    <row r="1754" spans="1:5" ht="17.25" thickBot="1">
      <c r="A1754" s="505" t="s">
        <v>846</v>
      </c>
      <c r="B1754" s="109" t="s">
        <v>845</v>
      </c>
      <c r="C1754" s="209">
        <v>0</v>
      </c>
      <c r="D1754" s="209">
        <v>0</v>
      </c>
      <c r="E1754" s="92"/>
    </row>
    <row r="1755" spans="1:5" ht="17.25" thickBot="1"/>
    <row r="1756" spans="1:5" ht="17.25" thickBot="1">
      <c r="A1756" s="1039" t="s">
        <v>847</v>
      </c>
      <c r="B1756" s="1040"/>
      <c r="C1756" s="937" t="s">
        <v>533</v>
      </c>
      <c r="D1756" s="1041"/>
      <c r="E1756" s="514"/>
    </row>
    <row r="1757" spans="1:5" ht="17.25" thickBot="1">
      <c r="A1757" s="183" t="s">
        <v>540</v>
      </c>
      <c r="B1757" s="497" t="s">
        <v>547</v>
      </c>
      <c r="C1757" s="90" t="s">
        <v>535</v>
      </c>
      <c r="D1757" s="90" t="s">
        <v>536</v>
      </c>
      <c r="E1757" s="97" t="s">
        <v>537</v>
      </c>
    </row>
    <row r="1758" spans="1:5" ht="17.25" thickBot="1">
      <c r="A1758" s="505" t="s">
        <v>848</v>
      </c>
      <c r="B1758" s="109" t="s">
        <v>847</v>
      </c>
      <c r="C1758" s="209">
        <v>0</v>
      </c>
      <c r="D1758" s="209">
        <v>0</v>
      </c>
      <c r="E1758" s="92"/>
    </row>
    <row r="1760" spans="1:5" ht="17.25" thickBot="1">
      <c r="A1760" s="152" t="s">
        <v>246</v>
      </c>
      <c r="B1760" s="489"/>
      <c r="C1760" s="489"/>
      <c r="D1760" s="489"/>
      <c r="E1760" s="489"/>
    </row>
    <row r="1761" spans="1:5" ht="17.25" thickBot="1">
      <c r="A1761" s="152"/>
      <c r="B1761" s="489"/>
      <c r="C1761" s="489"/>
      <c r="D1761" s="489"/>
      <c r="E1761" s="489"/>
    </row>
    <row r="1762" spans="1:5" ht="17.25" thickBot="1">
      <c r="A1762" s="152"/>
      <c r="B1762" s="489"/>
      <c r="C1762" s="489"/>
      <c r="D1762" s="489"/>
      <c r="E1762" s="489"/>
    </row>
    <row r="1763" spans="1:5" ht="17.25" thickBot="1">
      <c r="A1763" s="152"/>
      <c r="B1763" s="489"/>
      <c r="C1763" s="489"/>
      <c r="D1763" s="489"/>
      <c r="E1763" s="489"/>
    </row>
    <row r="1764" spans="1:5" ht="17.25" thickBot="1"/>
    <row r="1765" spans="1:5" ht="17.25" thickBot="1">
      <c r="A1765" s="949" t="s">
        <v>849</v>
      </c>
      <c r="B1765" s="950"/>
      <c r="C1765" s="919" t="s">
        <v>533</v>
      </c>
      <c r="D1765" s="920"/>
      <c r="E1765" s="523"/>
    </row>
    <row r="1766" spans="1:5" ht="17.25" thickBot="1">
      <c r="A1766" s="169" t="s">
        <v>534</v>
      </c>
      <c r="B1766" s="492" t="s">
        <v>175</v>
      </c>
      <c r="C1766" s="492" t="s">
        <v>535</v>
      </c>
      <c r="D1766" s="492" t="s">
        <v>536</v>
      </c>
      <c r="E1766" s="86" t="s">
        <v>537</v>
      </c>
    </row>
    <row r="1767" spans="1:5" ht="17.25" thickBot="1">
      <c r="A1767" s="182" t="s">
        <v>850</v>
      </c>
      <c r="B1767" s="111" t="s">
        <v>851</v>
      </c>
      <c r="C1767" s="209">
        <v>0</v>
      </c>
      <c r="D1767" s="209">
        <v>0</v>
      </c>
      <c r="E1767" s="114"/>
    </row>
    <row r="1768" spans="1:5" ht="17.25" thickBot="1"/>
    <row r="1769" spans="1:5" ht="17.25" thickBot="1">
      <c r="A1769" s="1039" t="s">
        <v>852</v>
      </c>
      <c r="B1769" s="1040"/>
      <c r="C1769" s="937" t="s">
        <v>533</v>
      </c>
      <c r="D1769" s="1041"/>
      <c r="E1769" s="514"/>
    </row>
    <row r="1770" spans="1:5" ht="17.25" thickBot="1">
      <c r="A1770" s="183" t="s">
        <v>540</v>
      </c>
      <c r="B1770" s="497" t="s">
        <v>547</v>
      </c>
      <c r="C1770" s="90" t="s">
        <v>535</v>
      </c>
      <c r="D1770" s="90" t="s">
        <v>536</v>
      </c>
      <c r="E1770" s="97" t="s">
        <v>537</v>
      </c>
    </row>
    <row r="1771" spans="1:5" ht="17.25" thickBot="1">
      <c r="A1771" s="505" t="s">
        <v>853</v>
      </c>
      <c r="B1771" s="109" t="s">
        <v>852</v>
      </c>
      <c r="C1771" s="209">
        <v>0</v>
      </c>
      <c r="D1771" s="209">
        <v>0</v>
      </c>
      <c r="E1771" s="92"/>
    </row>
    <row r="1772" spans="1:5" ht="17.25" thickBot="1"/>
    <row r="1773" spans="1:5" ht="17.25" thickBot="1">
      <c r="A1773" s="1039" t="s">
        <v>854</v>
      </c>
      <c r="B1773" s="1040"/>
      <c r="C1773" s="937" t="s">
        <v>533</v>
      </c>
      <c r="D1773" s="1041"/>
      <c r="E1773" s="514"/>
    </row>
    <row r="1774" spans="1:5" ht="17.25" thickBot="1">
      <c r="A1774" s="183" t="s">
        <v>540</v>
      </c>
      <c r="B1774" s="497" t="s">
        <v>547</v>
      </c>
      <c r="C1774" s="90" t="s">
        <v>535</v>
      </c>
      <c r="D1774" s="90" t="s">
        <v>536</v>
      </c>
      <c r="E1774" s="97" t="s">
        <v>537</v>
      </c>
    </row>
    <row r="1775" spans="1:5" ht="17.25" thickBot="1">
      <c r="A1775" s="505" t="s">
        <v>855</v>
      </c>
      <c r="B1775" s="109" t="s">
        <v>854</v>
      </c>
      <c r="C1775" s="209">
        <v>0</v>
      </c>
      <c r="D1775" s="209">
        <v>0</v>
      </c>
      <c r="E1775" s="92"/>
    </row>
    <row r="1776" spans="1:5" ht="17.25" thickBot="1"/>
    <row r="1777" spans="1:7" ht="17.25" thickBot="1">
      <c r="A1777" s="1039" t="s">
        <v>856</v>
      </c>
      <c r="B1777" s="1040"/>
      <c r="C1777" s="937" t="s">
        <v>533</v>
      </c>
      <c r="D1777" s="1041"/>
      <c r="E1777" s="514"/>
    </row>
    <row r="1778" spans="1:7" ht="17.25" thickBot="1">
      <c r="A1778" s="183" t="s">
        <v>540</v>
      </c>
      <c r="B1778" s="497" t="s">
        <v>547</v>
      </c>
      <c r="C1778" s="90" t="s">
        <v>535</v>
      </c>
      <c r="D1778" s="90" t="s">
        <v>536</v>
      </c>
      <c r="E1778" s="97" t="s">
        <v>537</v>
      </c>
    </row>
    <row r="1779" spans="1:7" ht="17.25" thickBot="1">
      <c r="A1779" s="505" t="s">
        <v>857</v>
      </c>
      <c r="B1779" s="109" t="s">
        <v>856</v>
      </c>
      <c r="C1779" s="209">
        <v>0</v>
      </c>
      <c r="D1779" s="209">
        <v>0</v>
      </c>
      <c r="E1779" s="92"/>
    </row>
    <row r="1780" spans="1:7" ht="17.25" thickBot="1"/>
    <row r="1781" spans="1:7" ht="17.25" thickBot="1">
      <c r="A1781" s="1039" t="s">
        <v>858</v>
      </c>
      <c r="B1781" s="1040"/>
      <c r="C1781" s="937" t="s">
        <v>533</v>
      </c>
      <c r="D1781" s="1041"/>
      <c r="E1781" s="514"/>
    </row>
    <row r="1782" spans="1:7" ht="17.25" thickBot="1">
      <c r="A1782" s="183" t="s">
        <v>540</v>
      </c>
      <c r="B1782" s="497" t="s">
        <v>547</v>
      </c>
      <c r="C1782" s="90" t="s">
        <v>535</v>
      </c>
      <c r="D1782" s="90" t="s">
        <v>536</v>
      </c>
      <c r="E1782" s="97" t="s">
        <v>537</v>
      </c>
    </row>
    <row r="1783" spans="1:7" ht="17.25" thickBot="1">
      <c r="A1783" s="505" t="s">
        <v>859</v>
      </c>
      <c r="B1783" s="109" t="s">
        <v>858</v>
      </c>
      <c r="C1783" s="209">
        <v>0</v>
      </c>
      <c r="D1783" s="209">
        <v>0</v>
      </c>
      <c r="E1783" s="92"/>
    </row>
    <row r="1785" spans="1:7" ht="17.25" thickBot="1">
      <c r="A1785" s="152" t="s">
        <v>246</v>
      </c>
      <c r="B1785" s="489"/>
      <c r="C1785" s="489"/>
      <c r="D1785" s="489"/>
      <c r="E1785" s="489"/>
    </row>
    <row r="1786" spans="1:7" ht="17.25" thickBot="1">
      <c r="A1786" s="152"/>
      <c r="B1786" s="489"/>
      <c r="C1786" s="489"/>
      <c r="D1786" s="489"/>
      <c r="E1786" s="489"/>
    </row>
    <row r="1787" spans="1:7" ht="17.25" thickBot="1">
      <c r="A1787" s="152"/>
      <c r="B1787" s="489"/>
      <c r="C1787" s="489"/>
      <c r="D1787" s="489"/>
      <c r="E1787" s="489"/>
    </row>
    <row r="1788" spans="1:7" ht="17.25" thickBot="1">
      <c r="A1788" s="152"/>
      <c r="B1788" s="489"/>
      <c r="C1788" s="489"/>
      <c r="D1788" s="489"/>
      <c r="E1788" s="489"/>
    </row>
    <row r="1790" spans="1:7" s="692" customFormat="1" ht="18.75">
      <c r="A1790" s="1042" t="s">
        <v>860</v>
      </c>
      <c r="B1790" s="1042"/>
      <c r="C1790" s="1042"/>
      <c r="D1790" s="1042"/>
      <c r="E1790" s="1042"/>
      <c r="F1790" s="1043"/>
      <c r="G1790" s="1043"/>
    </row>
    <row r="1791" spans="1:7">
      <c r="A1791" s="716"/>
      <c r="B1791" s="1044" t="s">
        <v>3374</v>
      </c>
      <c r="C1791" s="1044"/>
      <c r="D1791" s="1037"/>
      <c r="E1791" s="1037"/>
      <c r="F1791" s="1037"/>
      <c r="G1791" s="1037"/>
    </row>
    <row r="1792" spans="1:7">
      <c r="A1792" s="1025" t="s">
        <v>3028</v>
      </c>
      <c r="B1792" s="1025"/>
      <c r="C1792" s="1025"/>
      <c r="D1792" s="1037"/>
      <c r="E1792" s="1037"/>
      <c r="F1792" s="1037"/>
      <c r="G1792" s="1037"/>
    </row>
    <row r="1793" spans="1:7" ht="15" customHeight="1">
      <c r="A1793" s="1026" t="s">
        <v>861</v>
      </c>
      <c r="B1793" s="1026"/>
      <c r="C1793" s="1026"/>
      <c r="D1793" s="1037"/>
      <c r="E1793" s="1037"/>
      <c r="F1793" s="1037"/>
      <c r="G1793" s="1037"/>
    </row>
    <row r="1794" spans="1:7" ht="15.75" customHeight="1" thickBot="1">
      <c r="A1794" s="1027"/>
      <c r="B1794" s="1027"/>
      <c r="C1794" s="1027"/>
      <c r="D1794" s="1038"/>
      <c r="E1794" s="1038"/>
      <c r="F1794" s="1038"/>
      <c r="G1794" s="1038"/>
    </row>
    <row r="1795" spans="1:7" ht="17.25" thickBot="1">
      <c r="A1795" s="949" t="s">
        <v>862</v>
      </c>
      <c r="B1795" s="950"/>
      <c r="C1795" s="919" t="s">
        <v>533</v>
      </c>
      <c r="D1795" s="920"/>
      <c r="E1795" s="398"/>
    </row>
    <row r="1796" spans="1:7" ht="17.25" thickBot="1">
      <c r="A1796" s="169" t="s">
        <v>534</v>
      </c>
      <c r="B1796" s="492" t="s">
        <v>175</v>
      </c>
      <c r="C1796" s="206" t="s">
        <v>535</v>
      </c>
      <c r="D1796" s="206" t="s">
        <v>536</v>
      </c>
      <c r="E1796" s="86" t="s">
        <v>537</v>
      </c>
    </row>
    <row r="1797" spans="1:7" ht="50.25" thickBot="1">
      <c r="A1797" s="198" t="s">
        <v>863</v>
      </c>
      <c r="B1797" s="111" t="s">
        <v>864</v>
      </c>
      <c r="C1797" s="209">
        <v>0</v>
      </c>
      <c r="D1797" s="209">
        <v>0</v>
      </c>
      <c r="E1797" s="114"/>
    </row>
    <row r="1798" spans="1:7">
      <c r="A1798" s="571"/>
      <c r="B1798" s="572"/>
      <c r="C1798" s="572"/>
      <c r="D1798" s="572"/>
      <c r="E1798" s="572"/>
      <c r="F1798" s="572"/>
      <c r="G1798" s="572"/>
    </row>
    <row r="1800" spans="1:7" ht="17.25" thickBot="1">
      <c r="A1800" s="152" t="s">
        <v>246</v>
      </c>
      <c r="B1800" s="489"/>
      <c r="C1800" s="489"/>
      <c r="D1800" s="489"/>
      <c r="E1800" s="489"/>
    </row>
    <row r="1801" spans="1:7" ht="17.25" thickBot="1">
      <c r="A1801" s="152"/>
      <c r="B1801" s="489"/>
      <c r="C1801" s="489"/>
      <c r="D1801" s="489"/>
      <c r="E1801" s="489"/>
    </row>
    <row r="1802" spans="1:7" ht="17.25" thickBot="1">
      <c r="A1802" s="152"/>
      <c r="B1802" s="489"/>
      <c r="C1802" s="489"/>
      <c r="D1802" s="489"/>
      <c r="E1802" s="489"/>
    </row>
    <row r="1803" spans="1:7" ht="17.25" thickBot="1">
      <c r="A1803" s="152"/>
      <c r="B1803" s="489"/>
      <c r="C1803" s="489"/>
      <c r="D1803" s="489"/>
      <c r="E1803" s="489"/>
    </row>
    <row r="1804" spans="1:7" ht="17.25" thickBot="1"/>
    <row r="1805" spans="1:7" ht="17.25" thickBot="1">
      <c r="A1805" s="949" t="s">
        <v>865</v>
      </c>
      <c r="B1805" s="950"/>
      <c r="C1805" s="919" t="s">
        <v>533</v>
      </c>
      <c r="D1805" s="920"/>
      <c r="E1805" s="523"/>
    </row>
    <row r="1806" spans="1:7" ht="17.25" thickBot="1">
      <c r="A1806" s="169" t="s">
        <v>534</v>
      </c>
      <c r="B1806" s="492" t="s">
        <v>175</v>
      </c>
      <c r="C1806" s="492" t="s">
        <v>535</v>
      </c>
      <c r="D1806" s="492" t="s">
        <v>536</v>
      </c>
      <c r="E1806" s="86" t="s">
        <v>537</v>
      </c>
    </row>
    <row r="1807" spans="1:7" ht="17.25" thickBot="1">
      <c r="A1807" s="182" t="s">
        <v>866</v>
      </c>
      <c r="B1807" s="111" t="s">
        <v>867</v>
      </c>
      <c r="C1807" s="209">
        <v>0</v>
      </c>
      <c r="D1807" s="209">
        <v>0</v>
      </c>
      <c r="E1807" s="114"/>
    </row>
    <row r="1809" spans="1:5" ht="17.25" thickBot="1">
      <c r="A1809" s="152" t="s">
        <v>246</v>
      </c>
      <c r="B1809" s="489"/>
      <c r="C1809" s="489"/>
      <c r="D1809" s="489"/>
      <c r="E1809" s="489"/>
    </row>
    <row r="1810" spans="1:5" ht="17.25" thickBot="1">
      <c r="A1810" s="152"/>
      <c r="B1810" s="489"/>
      <c r="C1810" s="489"/>
      <c r="D1810" s="489"/>
      <c r="E1810" s="489"/>
    </row>
    <row r="1811" spans="1:5" ht="17.25" thickBot="1">
      <c r="A1811" s="152"/>
      <c r="B1811" s="489"/>
      <c r="C1811" s="489"/>
      <c r="D1811" s="489"/>
      <c r="E1811" s="489"/>
    </row>
    <row r="1812" spans="1:5" ht="17.25" thickBot="1">
      <c r="A1812" s="152"/>
      <c r="B1812" s="489"/>
      <c r="C1812" s="489"/>
      <c r="D1812" s="489"/>
      <c r="E1812" s="489"/>
    </row>
    <row r="1813" spans="1:5" ht="17.25" thickBot="1"/>
    <row r="1814" spans="1:5" ht="17.25" thickBot="1">
      <c r="A1814" s="949" t="s">
        <v>868</v>
      </c>
      <c r="B1814" s="950"/>
      <c r="C1814" s="919" t="s">
        <v>533</v>
      </c>
      <c r="D1814" s="920"/>
      <c r="E1814" s="523"/>
    </row>
    <row r="1815" spans="1:5" ht="17.25" thickBot="1">
      <c r="A1815" s="169" t="s">
        <v>534</v>
      </c>
      <c r="B1815" s="492" t="s">
        <v>175</v>
      </c>
      <c r="C1815" s="492" t="s">
        <v>535</v>
      </c>
      <c r="D1815" s="492" t="s">
        <v>536</v>
      </c>
      <c r="E1815" s="86" t="s">
        <v>537</v>
      </c>
    </row>
    <row r="1816" spans="1:5" ht="17.25" thickBot="1">
      <c r="A1816" s="182" t="s">
        <v>869</v>
      </c>
      <c r="B1816" s="111" t="s">
        <v>870</v>
      </c>
      <c r="C1816" s="209">
        <v>0</v>
      </c>
      <c r="D1816" s="209">
        <v>0</v>
      </c>
      <c r="E1816" s="114"/>
    </row>
    <row r="1818" spans="1:5" ht="17.25" thickBot="1">
      <c r="A1818" s="152" t="s">
        <v>246</v>
      </c>
      <c r="B1818" s="489"/>
      <c r="C1818" s="489"/>
      <c r="D1818" s="489"/>
      <c r="E1818" s="489"/>
    </row>
    <row r="1819" spans="1:5" ht="17.25" thickBot="1">
      <c r="A1819" s="152"/>
      <c r="B1819" s="489"/>
      <c r="C1819" s="489"/>
      <c r="D1819" s="489"/>
      <c r="E1819" s="489"/>
    </row>
    <row r="1820" spans="1:5" ht="17.25" thickBot="1">
      <c r="A1820" s="152"/>
      <c r="B1820" s="489"/>
      <c r="C1820" s="489"/>
      <c r="D1820" s="489"/>
      <c r="E1820" s="489"/>
    </row>
    <row r="1821" spans="1:5" ht="17.25" thickBot="1">
      <c r="A1821" s="152"/>
      <c r="B1821" s="489"/>
      <c r="C1821" s="489"/>
      <c r="D1821" s="489"/>
      <c r="E1821" s="489"/>
    </row>
    <row r="1822" spans="1:5" ht="17.25" thickBot="1"/>
    <row r="1823" spans="1:5" ht="17.25" thickBot="1">
      <c r="A1823" s="949" t="s">
        <v>871</v>
      </c>
      <c r="B1823" s="950"/>
      <c r="C1823" s="919" t="s">
        <v>533</v>
      </c>
      <c r="D1823" s="920"/>
      <c r="E1823" s="523"/>
    </row>
    <row r="1824" spans="1:5" ht="17.25" thickBot="1">
      <c r="A1824" s="169" t="s">
        <v>534</v>
      </c>
      <c r="B1824" s="492" t="s">
        <v>175</v>
      </c>
      <c r="C1824" s="492" t="s">
        <v>535</v>
      </c>
      <c r="D1824" s="492" t="s">
        <v>536</v>
      </c>
      <c r="E1824" s="86" t="s">
        <v>537</v>
      </c>
    </row>
    <row r="1825" spans="1:5" ht="50.25" thickBot="1">
      <c r="A1825" s="198" t="s">
        <v>872</v>
      </c>
      <c r="B1825" s="111" t="s">
        <v>873</v>
      </c>
      <c r="C1825" s="209">
        <v>0</v>
      </c>
      <c r="D1825" s="209">
        <v>0</v>
      </c>
      <c r="E1825" s="114"/>
    </row>
    <row r="1827" spans="1:5" ht="17.25" thickBot="1">
      <c r="A1827" s="152" t="s">
        <v>246</v>
      </c>
      <c r="B1827" s="489"/>
      <c r="C1827" s="489"/>
      <c r="D1827" s="489"/>
      <c r="E1827" s="489"/>
    </row>
    <row r="1828" spans="1:5" ht="17.25" thickBot="1">
      <c r="A1828" s="152"/>
      <c r="B1828" s="489"/>
      <c r="C1828" s="489"/>
      <c r="D1828" s="489"/>
      <c r="E1828" s="489"/>
    </row>
    <row r="1829" spans="1:5" ht="17.25" thickBot="1">
      <c r="A1829" s="152"/>
      <c r="B1829" s="489"/>
      <c r="C1829" s="489"/>
      <c r="D1829" s="489"/>
      <c r="E1829" s="489"/>
    </row>
    <row r="1830" spans="1:5" ht="17.25" thickBot="1">
      <c r="A1830" s="152"/>
      <c r="B1830" s="489"/>
      <c r="C1830" s="489"/>
      <c r="D1830" s="489"/>
      <c r="E1830" s="489"/>
    </row>
    <row r="1831" spans="1:5" ht="17.25" thickBot="1"/>
    <row r="1832" spans="1:5" ht="17.25" thickBot="1">
      <c r="A1832" s="949" t="s">
        <v>874</v>
      </c>
      <c r="B1832" s="950"/>
      <c r="C1832" s="919" t="s">
        <v>533</v>
      </c>
      <c r="D1832" s="920"/>
      <c r="E1832" s="523"/>
    </row>
    <row r="1833" spans="1:5" ht="17.25" thickBot="1">
      <c r="A1833" s="169" t="s">
        <v>534</v>
      </c>
      <c r="B1833" s="492" t="s">
        <v>175</v>
      </c>
      <c r="C1833" s="492" t="s">
        <v>535</v>
      </c>
      <c r="D1833" s="492" t="s">
        <v>536</v>
      </c>
      <c r="E1833" s="86" t="s">
        <v>537</v>
      </c>
    </row>
    <row r="1834" spans="1:5" ht="17.25" thickBot="1">
      <c r="A1834" s="182" t="s">
        <v>875</v>
      </c>
      <c r="B1834" s="111" t="s">
        <v>876</v>
      </c>
      <c r="C1834" s="209">
        <v>0</v>
      </c>
      <c r="D1834" s="209">
        <v>0</v>
      </c>
      <c r="E1834" s="114"/>
    </row>
    <row r="1835" spans="1:5" ht="17.25" thickBot="1">
      <c r="A1835" s="182" t="s">
        <v>714</v>
      </c>
      <c r="B1835" s="1019"/>
      <c r="C1835" s="1036"/>
      <c r="D1835" s="1036"/>
      <c r="E1835" s="1020"/>
    </row>
    <row r="1837" spans="1:5" ht="17.25" thickBot="1">
      <c r="A1837" s="152" t="s">
        <v>246</v>
      </c>
      <c r="B1837" s="489"/>
      <c r="C1837" s="489"/>
      <c r="D1837" s="489"/>
      <c r="E1837" s="489"/>
    </row>
    <row r="1838" spans="1:5" ht="17.25" thickBot="1">
      <c r="A1838" s="152"/>
      <c r="B1838" s="489"/>
      <c r="C1838" s="489"/>
      <c r="D1838" s="489"/>
      <c r="E1838" s="489"/>
    </row>
    <row r="1839" spans="1:5" ht="17.25" thickBot="1">
      <c r="A1839" s="152"/>
      <c r="B1839" s="489"/>
      <c r="C1839" s="489"/>
      <c r="D1839" s="489"/>
      <c r="E1839" s="489"/>
    </row>
    <row r="1840" spans="1:5" ht="17.25" thickBot="1">
      <c r="A1840" s="152"/>
      <c r="B1840" s="489"/>
      <c r="C1840" s="489"/>
      <c r="D1840" s="489"/>
      <c r="E1840" s="489"/>
    </row>
    <row r="1841" spans="1:10" ht="17.25" thickBot="1"/>
    <row r="1842" spans="1:10" ht="17.25" thickBot="1">
      <c r="A1842" s="949" t="s">
        <v>877</v>
      </c>
      <c r="B1842" s="950"/>
      <c r="C1842" s="919" t="s">
        <v>533</v>
      </c>
      <c r="D1842" s="920"/>
      <c r="E1842" s="523"/>
    </row>
    <row r="1843" spans="1:10" ht="17.25" thickBot="1">
      <c r="A1843" s="169" t="s">
        <v>534</v>
      </c>
      <c r="B1843" s="492" t="s">
        <v>175</v>
      </c>
      <c r="C1843" s="492" t="s">
        <v>535</v>
      </c>
      <c r="D1843" s="492" t="s">
        <v>536</v>
      </c>
      <c r="E1843" s="86" t="s">
        <v>537</v>
      </c>
    </row>
    <row r="1844" spans="1:10" ht="17.25" thickBot="1">
      <c r="A1844" s="182" t="s">
        <v>878</v>
      </c>
      <c r="B1844" s="111" t="s">
        <v>879</v>
      </c>
      <c r="C1844" s="209">
        <v>0</v>
      </c>
      <c r="D1844" s="209">
        <v>0</v>
      </c>
      <c r="E1844" s="114"/>
    </row>
    <row r="1846" spans="1:10" ht="17.25" thickBot="1">
      <c r="A1846" s="152" t="s">
        <v>246</v>
      </c>
      <c r="B1846" s="489"/>
      <c r="C1846" s="489"/>
      <c r="D1846" s="489"/>
      <c r="E1846" s="489"/>
    </row>
    <row r="1847" spans="1:10" ht="17.25" thickBot="1">
      <c r="A1847" s="152"/>
      <c r="B1847" s="489"/>
      <c r="C1847" s="489"/>
      <c r="D1847" s="489"/>
      <c r="E1847" s="489"/>
    </row>
    <row r="1848" spans="1:10" ht="17.25" thickBot="1">
      <c r="A1848" s="152"/>
      <c r="B1848" s="489"/>
      <c r="C1848" s="489"/>
      <c r="D1848" s="489"/>
      <c r="E1848" s="489"/>
    </row>
    <row r="1849" spans="1:10" ht="17.25" thickBot="1">
      <c r="A1849" s="152"/>
      <c r="B1849" s="489"/>
      <c r="C1849" s="489"/>
      <c r="D1849" s="489"/>
      <c r="E1849" s="489"/>
    </row>
    <row r="1850" spans="1:10" ht="17.25" thickBot="1"/>
    <row r="1851" spans="1:10" ht="17.25" thickBot="1">
      <c r="A1851" s="949" t="s">
        <v>880</v>
      </c>
      <c r="B1851" s="950"/>
      <c r="C1851" s="919" t="s">
        <v>533</v>
      </c>
      <c r="D1851" s="920"/>
      <c r="E1851" s="523"/>
    </row>
    <row r="1852" spans="1:10" ht="17.25" thickBot="1">
      <c r="A1852" s="169" t="s">
        <v>534</v>
      </c>
      <c r="B1852" s="492" t="s">
        <v>175</v>
      </c>
      <c r="C1852" s="492" t="s">
        <v>535</v>
      </c>
      <c r="D1852" s="492" t="s">
        <v>536</v>
      </c>
      <c r="E1852" s="86" t="s">
        <v>537</v>
      </c>
    </row>
    <row r="1853" spans="1:10" ht="17.25" thickBot="1">
      <c r="A1853" s="182" t="s">
        <v>881</v>
      </c>
      <c r="B1853" s="111" t="s">
        <v>882</v>
      </c>
      <c r="C1853" s="209">
        <v>0</v>
      </c>
      <c r="D1853" s="209">
        <v>0</v>
      </c>
      <c r="E1853" s="114"/>
    </row>
    <row r="1855" spans="1:10" ht="17.25" thickBot="1">
      <c r="A1855" s="152" t="s">
        <v>246</v>
      </c>
      <c r="B1855" s="956"/>
      <c r="C1855" s="956"/>
      <c r="D1855" s="489"/>
      <c r="E1855" s="956"/>
      <c r="F1855" s="953"/>
      <c r="G1855" s="953"/>
      <c r="H1855" s="953"/>
      <c r="I1855" s="953"/>
      <c r="J1855" s="668"/>
    </row>
    <row r="1856" spans="1:10" ht="17.25" thickBot="1">
      <c r="A1856" s="152"/>
      <c r="B1856" s="951"/>
      <c r="C1856" s="951"/>
      <c r="D1856" s="489"/>
      <c r="E1856" s="199"/>
      <c r="F1856" s="200"/>
      <c r="G1856" s="200"/>
      <c r="H1856" s="953"/>
      <c r="I1856" s="953"/>
      <c r="J1856" s="668"/>
    </row>
    <row r="1857" spans="1:10" ht="17.25" thickBot="1">
      <c r="A1857" s="152"/>
      <c r="B1857" s="951"/>
      <c r="C1857" s="951"/>
      <c r="D1857" s="489"/>
      <c r="E1857" s="199"/>
      <c r="F1857" s="200"/>
      <c r="G1857" s="200"/>
      <c r="H1857" s="953"/>
      <c r="I1857" s="953"/>
      <c r="J1857" s="668"/>
    </row>
    <row r="1858" spans="1:10" ht="17.25" thickBot="1">
      <c r="A1858" s="152"/>
      <c r="B1858" s="951"/>
      <c r="C1858" s="951"/>
      <c r="D1858" s="489"/>
      <c r="E1858" s="951"/>
      <c r="F1858" s="956"/>
      <c r="G1858" s="956"/>
      <c r="H1858" s="953"/>
      <c r="I1858" s="953"/>
      <c r="J1858" s="668"/>
    </row>
    <row r="1859" spans="1:10" ht="17.25" thickBot="1">
      <c r="A1859" s="724" t="s">
        <v>883</v>
      </c>
      <c r="B1859" s="235"/>
      <c r="C1859" s="235"/>
      <c r="D1859" s="919" t="s">
        <v>533</v>
      </c>
      <c r="E1859" s="920"/>
      <c r="F1859" s="1033"/>
      <c r="G1859" s="1034"/>
      <c r="H1859" s="664"/>
      <c r="I1859" s="664"/>
      <c r="J1859" s="664"/>
    </row>
    <row r="1860" spans="1:10" ht="17.25" thickBot="1">
      <c r="A1860" s="939" t="s">
        <v>534</v>
      </c>
      <c r="B1860" s="1023"/>
      <c r="C1860" s="206" t="s">
        <v>175</v>
      </c>
      <c r="D1860" s="30" t="s">
        <v>535</v>
      </c>
      <c r="E1860" s="206" t="s">
        <v>536</v>
      </c>
      <c r="F1860" s="919" t="s">
        <v>537</v>
      </c>
      <c r="G1860" s="920"/>
    </row>
    <row r="1861" spans="1:10" ht="17.25" thickBot="1">
      <c r="A1861" s="1019" t="s">
        <v>884</v>
      </c>
      <c r="B1861" s="1020"/>
      <c r="C1861" s="234" t="s">
        <v>885</v>
      </c>
      <c r="D1861" s="209">
        <v>0</v>
      </c>
      <c r="E1861" s="209">
        <v>0</v>
      </c>
      <c r="F1861" s="1021"/>
      <c r="G1861" s="1022"/>
    </row>
    <row r="1862" spans="1:10">
      <c r="A1862" s="571"/>
      <c r="B1862" s="572"/>
      <c r="C1862" s="572"/>
      <c r="D1862" s="572"/>
      <c r="E1862" s="572"/>
      <c r="F1862" s="572"/>
      <c r="G1862" s="572"/>
      <c r="H1862" s="572"/>
      <c r="I1862" s="572"/>
      <c r="J1862" s="572"/>
    </row>
    <row r="1864" spans="1:10" ht="17.25" thickBot="1">
      <c r="A1864" s="152" t="s">
        <v>246</v>
      </c>
      <c r="B1864" s="956"/>
      <c r="C1864" s="956"/>
      <c r="D1864" s="489"/>
      <c r="E1864" s="956"/>
      <c r="F1864" s="956"/>
      <c r="G1864" s="956"/>
      <c r="H1864" s="953"/>
      <c r="I1864" s="953"/>
      <c r="J1864" s="643"/>
    </row>
    <row r="1865" spans="1:10" ht="17.25" thickBot="1">
      <c r="A1865" s="152"/>
      <c r="B1865" s="951"/>
      <c r="C1865" s="951"/>
      <c r="D1865" s="489"/>
      <c r="E1865" s="951"/>
      <c r="F1865" s="951"/>
      <c r="G1865" s="951"/>
      <c r="H1865" s="953"/>
      <c r="I1865" s="953"/>
      <c r="J1865" s="643"/>
    </row>
    <row r="1866" spans="1:10" ht="17.25" thickBot="1">
      <c r="A1866" s="152"/>
      <c r="B1866" s="951"/>
      <c r="C1866" s="951"/>
      <c r="D1866" s="489"/>
      <c r="E1866" s="951"/>
      <c r="F1866" s="951"/>
      <c r="G1866" s="951"/>
      <c r="H1866" s="953"/>
      <c r="I1866" s="953"/>
      <c r="J1866" s="643"/>
    </row>
    <row r="1867" spans="1:10" ht="17.25" thickBot="1">
      <c r="A1867" s="152"/>
      <c r="B1867" s="951"/>
      <c r="C1867" s="951"/>
      <c r="D1867" s="489"/>
      <c r="E1867" s="951"/>
      <c r="F1867" s="951"/>
      <c r="G1867" s="951"/>
      <c r="H1867" s="953"/>
      <c r="I1867" s="953"/>
      <c r="J1867" s="668"/>
    </row>
    <row r="1868" spans="1:10" ht="17.25" thickBot="1">
      <c r="A1868" s="724" t="s">
        <v>886</v>
      </c>
      <c r="B1868" s="235"/>
      <c r="C1868" s="235"/>
      <c r="D1868" s="919" t="s">
        <v>533</v>
      </c>
      <c r="E1868" s="920"/>
      <c r="F1868" s="1033"/>
      <c r="G1868" s="1034"/>
      <c r="H1868" s="664"/>
      <c r="I1868" s="664"/>
      <c r="J1868" s="664"/>
    </row>
    <row r="1869" spans="1:10" ht="17.25" thickBot="1">
      <c r="A1869" s="939" t="s">
        <v>534</v>
      </c>
      <c r="B1869" s="1023"/>
      <c r="C1869" s="206" t="s">
        <v>175</v>
      </c>
      <c r="D1869" s="30" t="s">
        <v>535</v>
      </c>
      <c r="E1869" s="206" t="s">
        <v>536</v>
      </c>
      <c r="F1869" s="919" t="s">
        <v>537</v>
      </c>
      <c r="G1869" s="920"/>
    </row>
    <row r="1870" spans="1:10" ht="17.25" thickBot="1">
      <c r="A1870" s="1019" t="s">
        <v>887</v>
      </c>
      <c r="B1870" s="1020"/>
      <c r="C1870" s="234" t="s">
        <v>888</v>
      </c>
      <c r="D1870" s="209">
        <v>0</v>
      </c>
      <c r="E1870" s="209">
        <v>0</v>
      </c>
      <c r="F1870" s="1021"/>
      <c r="G1870" s="1035"/>
      <c r="H1870" s="664"/>
      <c r="I1870" s="664"/>
    </row>
    <row r="1871" spans="1:10" ht="17.25" thickBot="1">
      <c r="A1871" s="152" t="s">
        <v>246</v>
      </c>
      <c r="B1871" s="951"/>
      <c r="C1871" s="951"/>
      <c r="D1871" s="489"/>
      <c r="E1871" s="951"/>
      <c r="F1871" s="951"/>
      <c r="G1871" s="951"/>
      <c r="H1871" s="953"/>
      <c r="I1871" s="953"/>
      <c r="J1871" s="643"/>
    </row>
    <row r="1872" spans="1:10" ht="17.25" thickBot="1">
      <c r="A1872" s="152"/>
      <c r="B1872" s="951"/>
      <c r="C1872" s="951"/>
      <c r="D1872" s="489"/>
      <c r="E1872" s="951"/>
      <c r="F1872" s="951"/>
      <c r="G1872" s="951"/>
      <c r="H1872" s="953"/>
      <c r="I1872" s="953"/>
      <c r="J1872" s="643"/>
    </row>
    <row r="1873" spans="1:10" ht="17.25" thickBot="1">
      <c r="A1873" s="152"/>
      <c r="B1873" s="951"/>
      <c r="C1873" s="951"/>
      <c r="D1873" s="489"/>
      <c r="E1873" s="951"/>
      <c r="F1873" s="951"/>
      <c r="G1873" s="951"/>
      <c r="H1873" s="953"/>
      <c r="I1873" s="953"/>
      <c r="J1873" s="643"/>
    </row>
    <row r="1874" spans="1:10" ht="17.25" thickBot="1">
      <c r="A1874" s="152"/>
      <c r="B1874" s="951"/>
      <c r="C1874" s="951"/>
      <c r="D1874" s="489"/>
      <c r="E1874" s="951"/>
      <c r="F1874" s="951"/>
      <c r="G1874" s="951"/>
      <c r="H1874" s="953"/>
      <c r="I1874" s="953"/>
      <c r="J1874" s="668"/>
    </row>
    <row r="1875" spans="1:10" ht="17.25" thickBot="1">
      <c r="A1875" s="724" t="s">
        <v>889</v>
      </c>
      <c r="B1875" s="235"/>
      <c r="C1875" s="235"/>
      <c r="D1875" s="919" t="s">
        <v>533</v>
      </c>
      <c r="E1875" s="920"/>
      <c r="F1875" s="1033"/>
      <c r="G1875" s="1034"/>
      <c r="H1875" s="664"/>
      <c r="I1875" s="664"/>
      <c r="J1875" s="664"/>
    </row>
    <row r="1876" spans="1:10" ht="17.25" thickBot="1">
      <c r="A1876" s="206" t="s">
        <v>534</v>
      </c>
      <c r="B1876" s="207"/>
      <c r="C1876" s="206" t="s">
        <v>175</v>
      </c>
      <c r="D1876" s="30" t="s">
        <v>535</v>
      </c>
      <c r="E1876" s="206" t="s">
        <v>536</v>
      </c>
      <c r="F1876" s="919" t="s">
        <v>537</v>
      </c>
      <c r="G1876" s="920"/>
    </row>
    <row r="1877" spans="1:10" ht="17.25" thickBot="1">
      <c r="A1877" s="234" t="s">
        <v>890</v>
      </c>
      <c r="B1877" s="397"/>
      <c r="C1877" s="234" t="s">
        <v>234</v>
      </c>
      <c r="D1877" s="209">
        <v>0</v>
      </c>
      <c r="E1877" s="209">
        <v>0</v>
      </c>
      <c r="F1877" s="1021"/>
      <c r="G1877" s="1022"/>
    </row>
    <row r="1878" spans="1:10">
      <c r="A1878" s="571"/>
      <c r="B1878" s="572"/>
      <c r="C1878" s="572"/>
      <c r="D1878" s="572"/>
      <c r="E1878" s="572"/>
      <c r="F1878" s="572"/>
      <c r="G1878" s="572"/>
      <c r="H1878" s="572"/>
      <c r="I1878" s="572"/>
      <c r="J1878" s="572"/>
    </row>
    <row r="1880" spans="1:10" ht="17.25" thickBot="1">
      <c r="A1880" s="152" t="s">
        <v>246</v>
      </c>
      <c r="B1880" s="956"/>
      <c r="C1880" s="956"/>
      <c r="D1880" s="489"/>
      <c r="E1880" s="956"/>
      <c r="F1880" s="956"/>
      <c r="G1880" s="956"/>
      <c r="H1880" s="953"/>
      <c r="I1880" s="953"/>
      <c r="J1880" s="643"/>
    </row>
    <row r="1881" spans="1:10" ht="17.25" thickBot="1">
      <c r="A1881" s="152"/>
      <c r="B1881" s="951"/>
      <c r="C1881" s="951"/>
      <c r="D1881" s="489"/>
      <c r="E1881" s="951"/>
      <c r="F1881" s="951"/>
      <c r="G1881" s="951"/>
      <c r="H1881" s="953"/>
      <c r="I1881" s="953"/>
      <c r="J1881" s="643"/>
    </row>
    <row r="1882" spans="1:10" ht="17.25" thickBot="1">
      <c r="A1882" s="152"/>
      <c r="B1882" s="951"/>
      <c r="C1882" s="951"/>
      <c r="D1882" s="489"/>
      <c r="E1882" s="951"/>
      <c r="F1882" s="951"/>
      <c r="G1882" s="951"/>
      <c r="H1882" s="953"/>
      <c r="I1882" s="953"/>
      <c r="J1882" s="643"/>
    </row>
    <row r="1883" spans="1:10" ht="17.25" thickBot="1">
      <c r="A1883" s="152"/>
      <c r="B1883" s="951"/>
      <c r="C1883" s="951"/>
      <c r="D1883" s="489"/>
      <c r="E1883" s="199"/>
      <c r="F1883" s="199"/>
      <c r="G1883" s="199"/>
      <c r="H1883" s="953"/>
      <c r="I1883" s="953"/>
      <c r="J1883" s="668"/>
    </row>
    <row r="1884" spans="1:10" ht="17.25" thickBot="1">
      <c r="A1884" s="724" t="s">
        <v>891</v>
      </c>
      <c r="B1884" s="235"/>
      <c r="C1884" s="235"/>
      <c r="D1884" s="919" t="s">
        <v>533</v>
      </c>
      <c r="E1884" s="920"/>
      <c r="F1884" s="1033"/>
      <c r="G1884" s="1034"/>
      <c r="H1884" s="664"/>
      <c r="I1884" s="664"/>
      <c r="J1884" s="664"/>
    </row>
    <row r="1885" spans="1:10" ht="17.25" thickBot="1">
      <c r="A1885" s="939" t="s">
        <v>534</v>
      </c>
      <c r="B1885" s="1023"/>
      <c r="C1885" s="206" t="s">
        <v>175</v>
      </c>
      <c r="D1885" s="30" t="s">
        <v>535</v>
      </c>
      <c r="E1885" s="206" t="s">
        <v>536</v>
      </c>
      <c r="F1885" s="919" t="s">
        <v>537</v>
      </c>
      <c r="G1885" s="920"/>
    </row>
    <row r="1886" spans="1:10" ht="17.25" thickBot="1">
      <c r="A1886" s="1019" t="s">
        <v>892</v>
      </c>
      <c r="B1886" s="1032"/>
      <c r="C1886" s="234" t="s">
        <v>893</v>
      </c>
      <c r="D1886" s="209">
        <v>0</v>
      </c>
      <c r="E1886" s="209">
        <v>0</v>
      </c>
      <c r="F1886" s="1021"/>
      <c r="G1886" s="1022"/>
    </row>
    <row r="1887" spans="1:10">
      <c r="A1887" s="571"/>
      <c r="B1887" s="572"/>
      <c r="C1887" s="572"/>
      <c r="D1887" s="572"/>
      <c r="E1887" s="572"/>
      <c r="F1887" s="572"/>
      <c r="G1887" s="572"/>
      <c r="H1887" s="572"/>
      <c r="I1887" s="572"/>
      <c r="J1887" s="572"/>
    </row>
    <row r="1889" spans="1:10" ht="17.25" thickBot="1">
      <c r="A1889" s="152" t="s">
        <v>246</v>
      </c>
      <c r="B1889" s="956"/>
      <c r="C1889" s="956"/>
      <c r="D1889" s="489"/>
      <c r="E1889" s="956"/>
      <c r="F1889" s="956"/>
      <c r="G1889" s="956"/>
      <c r="H1889" s="953"/>
      <c r="I1889" s="953"/>
      <c r="J1889" s="643"/>
    </row>
    <row r="1890" spans="1:10" ht="17.25" thickBot="1">
      <c r="A1890" s="152"/>
      <c r="B1890" s="951"/>
      <c r="C1890" s="951"/>
      <c r="D1890" s="489"/>
      <c r="E1890" s="951"/>
      <c r="F1890" s="951"/>
      <c r="G1890" s="951"/>
      <c r="H1890" s="953"/>
      <c r="I1890" s="953"/>
      <c r="J1890" s="643"/>
    </row>
    <row r="1891" spans="1:10" ht="17.25" thickBot="1">
      <c r="A1891" s="152"/>
      <c r="B1891" s="951"/>
      <c r="C1891" s="951"/>
      <c r="D1891" s="489"/>
      <c r="E1891" s="951"/>
      <c r="F1891" s="951"/>
      <c r="G1891" s="951"/>
      <c r="H1891" s="953"/>
      <c r="I1891" s="953"/>
      <c r="J1891" s="643"/>
    </row>
    <row r="1892" spans="1:10" ht="17.25" thickBot="1">
      <c r="A1892" s="152"/>
      <c r="B1892" s="951"/>
      <c r="C1892" s="951"/>
      <c r="D1892" s="489"/>
      <c r="E1892" s="951"/>
      <c r="F1892" s="951"/>
      <c r="G1892" s="951"/>
      <c r="H1892" s="953"/>
      <c r="I1892" s="953"/>
      <c r="J1892" s="668"/>
    </row>
    <row r="1893" spans="1:10" ht="17.25" thickBot="1">
      <c r="A1893" s="724" t="s">
        <v>894</v>
      </c>
      <c r="B1893" s="235"/>
      <c r="C1893" s="235"/>
      <c r="D1893" s="919" t="s">
        <v>533</v>
      </c>
      <c r="E1893" s="920"/>
      <c r="F1893" s="1033"/>
      <c r="G1893" s="1034"/>
      <c r="H1893" s="664"/>
      <c r="I1893" s="664"/>
      <c r="J1893" s="664"/>
    </row>
    <row r="1894" spans="1:10" ht="17.25" thickBot="1">
      <c r="A1894" s="939" t="s">
        <v>534</v>
      </c>
      <c r="B1894" s="1023"/>
      <c r="C1894" s="206" t="s">
        <v>175</v>
      </c>
      <c r="D1894" s="492" t="s">
        <v>535</v>
      </c>
      <c r="E1894" s="206" t="s">
        <v>536</v>
      </c>
      <c r="F1894" s="919" t="s">
        <v>537</v>
      </c>
      <c r="G1894" s="920"/>
    </row>
    <row r="1895" spans="1:10" ht="17.25" thickBot="1">
      <c r="A1895" s="1019" t="s">
        <v>895</v>
      </c>
      <c r="B1895" s="1020"/>
      <c r="C1895" s="234" t="s">
        <v>896</v>
      </c>
      <c r="D1895" s="209">
        <v>0</v>
      </c>
      <c r="E1895" s="209">
        <v>0</v>
      </c>
      <c r="F1895" s="1021"/>
      <c r="G1895" s="1022"/>
    </row>
    <row r="1896" spans="1:10">
      <c r="A1896" s="571"/>
      <c r="B1896" s="572"/>
      <c r="C1896" s="572"/>
      <c r="D1896" s="572"/>
      <c r="E1896" s="572"/>
      <c r="F1896" s="572"/>
      <c r="G1896" s="572"/>
      <c r="H1896" s="572"/>
      <c r="I1896" s="572"/>
      <c r="J1896" s="572"/>
    </row>
    <row r="1898" spans="1:10" ht="17.25" thickBot="1">
      <c r="A1898" s="152" t="s">
        <v>246</v>
      </c>
      <c r="B1898" s="489"/>
      <c r="C1898" s="489"/>
      <c r="D1898" s="489"/>
      <c r="E1898" s="489"/>
      <c r="F1898" s="489"/>
      <c r="G1898" s="489"/>
    </row>
    <row r="1899" spans="1:10" ht="17.25" thickBot="1">
      <c r="A1899" s="152"/>
      <c r="B1899" s="489"/>
      <c r="C1899" s="489"/>
      <c r="D1899" s="489"/>
      <c r="E1899" s="489"/>
      <c r="F1899" s="489"/>
      <c r="G1899" s="489"/>
    </row>
    <row r="1900" spans="1:10" ht="17.25" thickBot="1">
      <c r="A1900" s="152"/>
      <c r="B1900" s="489"/>
      <c r="C1900" s="489"/>
      <c r="D1900" s="489"/>
      <c r="E1900" s="489"/>
      <c r="F1900" s="489"/>
      <c r="G1900" s="489"/>
    </row>
    <row r="1901" spans="1:10" ht="17.25" thickBot="1"/>
    <row r="1902" spans="1:10" ht="17.25" thickBot="1">
      <c r="A1902" s="949" t="s">
        <v>897</v>
      </c>
      <c r="B1902" s="950"/>
      <c r="C1902" s="919" t="s">
        <v>533</v>
      </c>
      <c r="D1902" s="920"/>
      <c r="E1902" s="523"/>
    </row>
    <row r="1903" spans="1:10" ht="17.25" thickBot="1">
      <c r="A1903" s="169" t="s">
        <v>534</v>
      </c>
      <c r="B1903" s="492" t="s">
        <v>175</v>
      </c>
      <c r="C1903" s="492" t="s">
        <v>535</v>
      </c>
      <c r="D1903" s="492" t="s">
        <v>536</v>
      </c>
      <c r="E1903" s="86" t="s">
        <v>537</v>
      </c>
    </row>
    <row r="1904" spans="1:10" ht="33.75" thickBot="1">
      <c r="A1904" s="198" t="s">
        <v>898</v>
      </c>
      <c r="B1904" s="111" t="s">
        <v>899</v>
      </c>
      <c r="C1904" s="209">
        <v>0</v>
      </c>
      <c r="D1904" s="209">
        <v>0</v>
      </c>
      <c r="E1904" s="114"/>
    </row>
    <row r="1906" spans="1:5" ht="17.25" thickBot="1">
      <c r="A1906" s="152" t="s">
        <v>246</v>
      </c>
      <c r="B1906" s="489"/>
      <c r="C1906" s="489"/>
      <c r="D1906" s="489"/>
      <c r="E1906" s="489"/>
    </row>
    <row r="1907" spans="1:5" ht="17.25" thickBot="1">
      <c r="A1907" s="152"/>
      <c r="B1907" s="489"/>
      <c r="C1907" s="489"/>
      <c r="D1907" s="489"/>
      <c r="E1907" s="489"/>
    </row>
    <row r="1908" spans="1:5" ht="17.25" thickBot="1">
      <c r="A1908" s="152"/>
      <c r="B1908" s="489"/>
      <c r="C1908" s="489"/>
      <c r="D1908" s="489"/>
      <c r="E1908" s="489"/>
    </row>
    <row r="1909" spans="1:5" ht="17.25" thickBot="1"/>
    <row r="1910" spans="1:5" ht="17.25" thickBot="1">
      <c r="A1910" s="949" t="s">
        <v>900</v>
      </c>
      <c r="B1910" s="950"/>
      <c r="C1910" s="919" t="s">
        <v>533</v>
      </c>
      <c r="D1910" s="920"/>
      <c r="E1910" s="523"/>
    </row>
    <row r="1911" spans="1:5" ht="17.25" thickBot="1">
      <c r="A1911" s="169" t="s">
        <v>534</v>
      </c>
      <c r="B1911" s="492" t="s">
        <v>175</v>
      </c>
      <c r="C1911" s="492" t="s">
        <v>535</v>
      </c>
      <c r="D1911" s="492" t="s">
        <v>536</v>
      </c>
      <c r="E1911" s="86" t="s">
        <v>537</v>
      </c>
    </row>
    <row r="1912" spans="1:5" ht="33.75" thickBot="1">
      <c r="A1912" s="198" t="s">
        <v>901</v>
      </c>
      <c r="B1912" s="111" t="s">
        <v>902</v>
      </c>
      <c r="C1912" s="209">
        <v>0</v>
      </c>
      <c r="D1912" s="209">
        <v>0</v>
      </c>
      <c r="E1912" s="114"/>
    </row>
    <row r="1914" spans="1:5" ht="17.25" thickBot="1">
      <c r="A1914" s="152" t="s">
        <v>246</v>
      </c>
      <c r="B1914" s="489"/>
      <c r="C1914" s="489"/>
      <c r="D1914" s="489"/>
      <c r="E1914" s="489"/>
    </row>
    <row r="1915" spans="1:5" ht="17.25" thickBot="1">
      <c r="A1915" s="152"/>
      <c r="B1915" s="489"/>
      <c r="C1915" s="489"/>
      <c r="D1915" s="489"/>
      <c r="E1915" s="489"/>
    </row>
    <row r="1916" spans="1:5" ht="17.25" thickBot="1">
      <c r="A1916" s="152"/>
      <c r="B1916" s="489"/>
      <c r="C1916" s="489"/>
      <c r="D1916" s="489"/>
      <c r="E1916" s="489"/>
    </row>
    <row r="1917" spans="1:5" ht="17.25" thickBot="1"/>
    <row r="1918" spans="1:5" ht="17.25" thickBot="1">
      <c r="A1918" s="949" t="s">
        <v>903</v>
      </c>
      <c r="B1918" s="950"/>
      <c r="C1918" s="919" t="s">
        <v>533</v>
      </c>
      <c r="D1918" s="920"/>
      <c r="E1918" s="523"/>
    </row>
    <row r="1919" spans="1:5" ht="17.25" thickBot="1">
      <c r="A1919" s="169" t="s">
        <v>534</v>
      </c>
      <c r="B1919" s="492" t="s">
        <v>175</v>
      </c>
      <c r="C1919" s="492" t="s">
        <v>535</v>
      </c>
      <c r="D1919" s="492" t="s">
        <v>536</v>
      </c>
      <c r="E1919" s="86" t="s">
        <v>537</v>
      </c>
    </row>
    <row r="1920" spans="1:5" ht="66.75" thickBot="1">
      <c r="A1920" s="198" t="s">
        <v>904</v>
      </c>
      <c r="B1920" s="111" t="s">
        <v>905</v>
      </c>
      <c r="C1920" s="209">
        <v>0</v>
      </c>
      <c r="D1920" s="209">
        <v>0</v>
      </c>
      <c r="E1920" s="114"/>
    </row>
    <row r="1922" spans="1:5" ht="17.25" thickBot="1">
      <c r="A1922" s="152" t="s">
        <v>246</v>
      </c>
      <c r="B1922" s="489"/>
      <c r="C1922" s="489"/>
      <c r="D1922" s="489"/>
      <c r="E1922" s="489"/>
    </row>
    <row r="1923" spans="1:5" ht="17.25" thickBot="1">
      <c r="A1923" s="152"/>
      <c r="B1923" s="489"/>
      <c r="C1923" s="489"/>
      <c r="D1923" s="489"/>
      <c r="E1923" s="489"/>
    </row>
    <row r="1924" spans="1:5" ht="17.25" thickBot="1">
      <c r="A1924" s="152"/>
      <c r="B1924" s="489"/>
      <c r="C1924" s="489"/>
      <c r="D1924" s="489"/>
      <c r="E1924" s="489"/>
    </row>
    <row r="1925" spans="1:5" ht="17.25" thickBot="1"/>
    <row r="1926" spans="1:5" ht="17.25" thickBot="1">
      <c r="A1926" s="949" t="s">
        <v>906</v>
      </c>
      <c r="B1926" s="950"/>
      <c r="C1926" s="919" t="s">
        <v>533</v>
      </c>
      <c r="D1926" s="920"/>
      <c r="E1926" s="523"/>
    </row>
    <row r="1927" spans="1:5" ht="17.25" thickBot="1">
      <c r="A1927" s="169" t="s">
        <v>534</v>
      </c>
      <c r="B1927" s="492" t="s">
        <v>175</v>
      </c>
      <c r="C1927" s="492" t="s">
        <v>535</v>
      </c>
      <c r="D1927" s="492" t="s">
        <v>536</v>
      </c>
      <c r="E1927" s="86" t="s">
        <v>537</v>
      </c>
    </row>
    <row r="1928" spans="1:5" ht="33.75" thickBot="1">
      <c r="A1928" s="198" t="s">
        <v>907</v>
      </c>
      <c r="B1928" s="111" t="s">
        <v>908</v>
      </c>
      <c r="C1928" s="209">
        <v>0</v>
      </c>
      <c r="D1928" s="209">
        <v>0</v>
      </c>
      <c r="E1928" s="114"/>
    </row>
    <row r="1930" spans="1:5" ht="17.25" thickBot="1">
      <c r="A1930" s="152" t="s">
        <v>246</v>
      </c>
      <c r="B1930" s="489"/>
      <c r="C1930" s="489"/>
      <c r="D1930" s="489"/>
      <c r="E1930" s="489"/>
    </row>
    <row r="1931" spans="1:5" ht="17.25" thickBot="1">
      <c r="A1931" s="152"/>
      <c r="B1931" s="489"/>
      <c r="C1931" s="489"/>
      <c r="D1931" s="489"/>
      <c r="E1931" s="489"/>
    </row>
    <row r="1932" spans="1:5" ht="17.25" thickBot="1">
      <c r="A1932" s="152"/>
      <c r="B1932" s="489"/>
      <c r="C1932" s="489"/>
      <c r="D1932" s="489"/>
      <c r="E1932" s="489"/>
    </row>
    <row r="1933" spans="1:5" ht="17.25" thickBot="1"/>
    <row r="1934" spans="1:5" ht="17.25" thickBot="1">
      <c r="A1934" s="949" t="s">
        <v>909</v>
      </c>
      <c r="B1934" s="950"/>
      <c r="C1934" s="919" t="s">
        <v>533</v>
      </c>
      <c r="D1934" s="920"/>
      <c r="E1934" s="523"/>
    </row>
    <row r="1935" spans="1:5" ht="17.25" thickBot="1">
      <c r="A1935" s="169" t="s">
        <v>534</v>
      </c>
      <c r="B1935" s="492" t="s">
        <v>175</v>
      </c>
      <c r="C1935" s="492" t="s">
        <v>535</v>
      </c>
      <c r="D1935" s="492" t="s">
        <v>536</v>
      </c>
      <c r="E1935" s="86" t="s">
        <v>537</v>
      </c>
    </row>
    <row r="1936" spans="1:5" ht="17.25" thickBot="1">
      <c r="A1936" s="182" t="s">
        <v>910</v>
      </c>
      <c r="B1936" s="111" t="s">
        <v>230</v>
      </c>
      <c r="C1936" s="209">
        <v>0</v>
      </c>
      <c r="D1936" s="209">
        <v>0</v>
      </c>
      <c r="E1936" s="114"/>
    </row>
    <row r="1938" spans="1:5" ht="17.25" thickBot="1">
      <c r="A1938" s="152" t="s">
        <v>246</v>
      </c>
      <c r="B1938" s="489"/>
      <c r="C1938" s="489"/>
      <c r="D1938" s="489"/>
      <c r="E1938" s="489"/>
    </row>
    <row r="1939" spans="1:5" ht="17.25" thickBot="1">
      <c r="A1939" s="152"/>
      <c r="B1939" s="489"/>
      <c r="C1939" s="489"/>
      <c r="D1939" s="489"/>
      <c r="E1939" s="489"/>
    </row>
    <row r="1940" spans="1:5" ht="17.25" thickBot="1">
      <c r="A1940" s="152"/>
      <c r="B1940" s="489"/>
      <c r="C1940" s="489"/>
      <c r="D1940" s="489"/>
      <c r="E1940" s="489"/>
    </row>
    <row r="1941" spans="1:5" ht="17.25" thickBot="1"/>
    <row r="1942" spans="1:5" ht="17.25" thickBot="1">
      <c r="A1942" s="949" t="s">
        <v>911</v>
      </c>
      <c r="B1942" s="950"/>
      <c r="C1942" s="919" t="s">
        <v>533</v>
      </c>
      <c r="D1942" s="920"/>
      <c r="E1942" s="523"/>
    </row>
    <row r="1943" spans="1:5" ht="17.25" thickBot="1">
      <c r="A1943" s="169" t="s">
        <v>534</v>
      </c>
      <c r="B1943" s="492" t="s">
        <v>175</v>
      </c>
      <c r="C1943" s="492" t="s">
        <v>535</v>
      </c>
      <c r="D1943" s="492" t="s">
        <v>536</v>
      </c>
      <c r="E1943" s="86" t="s">
        <v>537</v>
      </c>
    </row>
    <row r="1944" spans="1:5" ht="17.25" thickBot="1">
      <c r="A1944" s="182" t="s">
        <v>912</v>
      </c>
      <c r="B1944" s="111" t="s">
        <v>218</v>
      </c>
      <c r="C1944" s="209">
        <v>0</v>
      </c>
      <c r="D1944" s="209">
        <v>0</v>
      </c>
      <c r="E1944" s="114"/>
    </row>
    <row r="1946" spans="1:5" ht="17.25" thickBot="1">
      <c r="A1946" s="152" t="s">
        <v>246</v>
      </c>
      <c r="B1946" s="489"/>
      <c r="C1946" s="489"/>
      <c r="D1946" s="489"/>
      <c r="E1946" s="489"/>
    </row>
    <row r="1947" spans="1:5" ht="17.25" thickBot="1">
      <c r="A1947" s="152"/>
      <c r="B1947" s="489"/>
      <c r="C1947" s="489"/>
      <c r="D1947" s="489"/>
      <c r="E1947" s="489"/>
    </row>
    <row r="1948" spans="1:5" ht="17.25" thickBot="1">
      <c r="A1948" s="152"/>
      <c r="B1948" s="489"/>
      <c r="C1948" s="489"/>
      <c r="D1948" s="489"/>
      <c r="E1948" s="489"/>
    </row>
    <row r="1949" spans="1:5">
      <c r="A1949" s="167" t="s">
        <v>913</v>
      </c>
    </row>
    <row r="1950" spans="1:5" ht="17.25" thickBot="1"/>
    <row r="1951" spans="1:5" ht="17.25" thickBot="1">
      <c r="A1951" s="949" t="s">
        <v>914</v>
      </c>
      <c r="B1951" s="950"/>
      <c r="C1951" s="919" t="s">
        <v>533</v>
      </c>
      <c r="D1951" s="920"/>
      <c r="E1951" s="523"/>
    </row>
    <row r="1952" spans="1:5" ht="17.25" thickBot="1">
      <c r="A1952" s="169" t="s">
        <v>534</v>
      </c>
      <c r="B1952" s="492" t="s">
        <v>175</v>
      </c>
      <c r="C1952" s="492" t="s">
        <v>535</v>
      </c>
      <c r="D1952" s="492" t="s">
        <v>536</v>
      </c>
      <c r="E1952" s="86" t="s">
        <v>537</v>
      </c>
    </row>
    <row r="1953" spans="1:5" ht="17.25" thickBot="1">
      <c r="A1953" s="182" t="s">
        <v>915</v>
      </c>
      <c r="B1953" s="111" t="s">
        <v>1586</v>
      </c>
      <c r="C1953" s="244">
        <v>211279234.03904</v>
      </c>
      <c r="D1953" s="209">
        <v>0</v>
      </c>
      <c r="E1953" s="114"/>
    </row>
    <row r="1955" spans="1:5">
      <c r="A1955" s="186" t="s">
        <v>916</v>
      </c>
    </row>
    <row r="1956" spans="1:5" ht="17.25" thickBot="1">
      <c r="A1956" s="184"/>
    </row>
    <row r="1957" spans="1:5" ht="17.25" thickBot="1">
      <c r="A1957" s="187" t="s">
        <v>0</v>
      </c>
      <c r="B1957" s="101" t="s">
        <v>917</v>
      </c>
      <c r="C1957" s="102" t="s">
        <v>577</v>
      </c>
    </row>
    <row r="1958" spans="1:5" ht="17.25" thickBot="1">
      <c r="A1958" s="695">
        <v>11206</v>
      </c>
      <c r="B1958" s="92" t="s">
        <v>1095</v>
      </c>
      <c r="C1958" s="312">
        <v>211141158.95603999</v>
      </c>
    </row>
    <row r="1959" spans="1:5" ht="17.25" thickBot="1">
      <c r="A1959" s="505"/>
      <c r="B1959" s="92"/>
      <c r="C1959" s="73"/>
    </row>
    <row r="1961" spans="1:5">
      <c r="A1961" s="391" t="s">
        <v>246</v>
      </c>
      <c r="B1961" s="566"/>
      <c r="C1961" s="566"/>
      <c r="D1961" s="526"/>
      <c r="E1961" s="526"/>
    </row>
    <row r="1962" spans="1:5" s="664" customFormat="1" ht="57" customHeight="1">
      <c r="A1962" s="913" t="s">
        <v>3240</v>
      </c>
      <c r="B1962" s="913"/>
      <c r="C1962" s="913"/>
      <c r="D1962" s="913"/>
      <c r="E1962" s="913"/>
    </row>
    <row r="1963" spans="1:5" s="664" customFormat="1">
      <c r="A1963" s="391" t="s">
        <v>3351</v>
      </c>
      <c r="B1963" s="566"/>
      <c r="C1963" s="566"/>
      <c r="D1963" s="566"/>
      <c r="E1963" s="566"/>
    </row>
    <row r="1964" spans="1:5" ht="17.25" thickBot="1"/>
    <row r="1965" spans="1:5" ht="17.25" thickBot="1">
      <c r="A1965" s="724" t="s">
        <v>918</v>
      </c>
      <c r="B1965" s="207"/>
      <c r="C1965" s="919" t="s">
        <v>533</v>
      </c>
      <c r="D1965" s="920"/>
      <c r="E1965" s="523"/>
    </row>
    <row r="1966" spans="1:5" ht="17.25" thickBot="1">
      <c r="A1966" s="169" t="s">
        <v>534</v>
      </c>
      <c r="B1966" s="492" t="s">
        <v>175</v>
      </c>
      <c r="C1966" s="492" t="s">
        <v>535</v>
      </c>
      <c r="D1966" s="492" t="s">
        <v>536</v>
      </c>
      <c r="E1966" s="86" t="s">
        <v>537</v>
      </c>
    </row>
    <row r="1967" spans="1:5" ht="17.25" thickBot="1">
      <c r="A1967" s="182" t="s">
        <v>807</v>
      </c>
      <c r="B1967" s="111" t="s">
        <v>1596</v>
      </c>
      <c r="C1967" s="244">
        <v>6536854.9452</v>
      </c>
      <c r="D1967" s="209">
        <v>0</v>
      </c>
      <c r="E1967" s="114"/>
    </row>
    <row r="1969" spans="1:10">
      <c r="A1969" s="186" t="s">
        <v>919</v>
      </c>
    </row>
    <row r="1970" spans="1:10" ht="17.25" thickBot="1">
      <c r="A1970" s="184"/>
    </row>
    <row r="1971" spans="1:10" ht="17.25" thickBot="1">
      <c r="A1971" s="187" t="s">
        <v>0</v>
      </c>
      <c r="B1971" s="101" t="s">
        <v>917</v>
      </c>
      <c r="C1971" s="102" t="s">
        <v>577</v>
      </c>
    </row>
    <row r="1972" spans="1:10" ht="17.25" thickBot="1">
      <c r="A1972" s="505">
        <v>11206</v>
      </c>
      <c r="B1972" s="92" t="s">
        <v>1095</v>
      </c>
      <c r="C1972" s="312">
        <v>6536854.9452</v>
      </c>
    </row>
    <row r="1973" spans="1:10" ht="17.25" thickBot="1">
      <c r="A1973" s="505"/>
      <c r="B1973" s="92"/>
      <c r="C1973" s="73"/>
    </row>
    <row r="1975" spans="1:10">
      <c r="A1975" s="391" t="s">
        <v>246</v>
      </c>
      <c r="B1975" s="953"/>
      <c r="C1975" s="953"/>
      <c r="D1975" s="526"/>
      <c r="E1975" s="953"/>
      <c r="F1975" s="953"/>
      <c r="G1975" s="953"/>
      <c r="H1975" s="953"/>
      <c r="I1975" s="953"/>
      <c r="J1975" s="643"/>
    </row>
    <row r="1976" spans="1:10" ht="51.75" customHeight="1">
      <c r="A1976" s="913" t="s">
        <v>3241</v>
      </c>
      <c r="B1976" s="913"/>
      <c r="C1976" s="913"/>
      <c r="D1976" s="913"/>
      <c r="E1976" s="913"/>
      <c r="F1976" s="664"/>
      <c r="G1976" s="664"/>
      <c r="H1976" s="664"/>
      <c r="I1976" s="664"/>
    </row>
    <row r="1977" spans="1:10" ht="17.25" thickBot="1">
      <c r="A1977" s="152"/>
      <c r="B1977" s="956"/>
      <c r="C1977" s="956"/>
      <c r="D1977" s="489"/>
      <c r="H1977" s="953"/>
      <c r="I1977" s="953"/>
      <c r="J1977" s="668"/>
    </row>
    <row r="1978" spans="1:10" ht="17.25" thickBot="1">
      <c r="A1978" s="724" t="s">
        <v>920</v>
      </c>
      <c r="B1978" s="239"/>
      <c r="C1978" s="919" t="s">
        <v>533</v>
      </c>
      <c r="D1978" s="920"/>
      <c r="E1978" s="522"/>
      <c r="F1978" s="572"/>
    </row>
    <row r="1979" spans="1:10" ht="17.25" thickBot="1">
      <c r="A1979" s="206" t="s">
        <v>534</v>
      </c>
      <c r="B1979" s="239" t="s">
        <v>175</v>
      </c>
      <c r="C1979" s="492" t="s">
        <v>535</v>
      </c>
      <c r="D1979" s="206" t="s">
        <v>536</v>
      </c>
      <c r="E1979" s="519" t="s">
        <v>537</v>
      </c>
    </row>
    <row r="1980" spans="1:10" ht="50.25" thickBot="1">
      <c r="A1980" s="198" t="s">
        <v>921</v>
      </c>
      <c r="B1980" s="243" t="s">
        <v>1607</v>
      </c>
      <c r="C1980" s="244">
        <v>12693.68017</v>
      </c>
      <c r="D1980" s="209">
        <v>0</v>
      </c>
      <c r="E1980" s="242"/>
    </row>
    <row r="1981" spans="1:10">
      <c r="A1981" s="571"/>
      <c r="B1981" s="572"/>
      <c r="C1981" s="572"/>
      <c r="D1981" s="572"/>
      <c r="E1981" s="572"/>
      <c r="G1981" s="572"/>
      <c r="H1981" s="572"/>
      <c r="I1981" s="572"/>
      <c r="J1981" s="572"/>
    </row>
    <row r="1983" spans="1:10" ht="17.25" thickBot="1">
      <c r="A1983" s="152" t="s">
        <v>246</v>
      </c>
      <c r="B1983" s="489"/>
      <c r="C1983" s="489"/>
      <c r="D1983" s="489"/>
      <c r="E1983" s="489"/>
    </row>
    <row r="1984" spans="1:10" ht="17.25" thickBot="1">
      <c r="A1984" s="152" t="s">
        <v>3071</v>
      </c>
      <c r="B1984" s="489"/>
      <c r="C1984" s="489"/>
      <c r="D1984" s="489"/>
      <c r="E1984" s="489"/>
    </row>
    <row r="1985" spans="1:5" ht="17.25" thickBot="1">
      <c r="A1985" s="152"/>
      <c r="B1985" s="489"/>
      <c r="C1985" s="489"/>
      <c r="D1985" s="489"/>
      <c r="E1985" s="489"/>
    </row>
    <row r="1986" spans="1:5" ht="17.25" thickBot="1"/>
    <row r="1987" spans="1:5" ht="17.25" thickBot="1">
      <c r="A1987" s="949" t="s">
        <v>922</v>
      </c>
      <c r="B1987" s="950"/>
      <c r="C1987" s="919" t="s">
        <v>533</v>
      </c>
      <c r="D1987" s="920"/>
      <c r="E1987" s="523"/>
    </row>
    <row r="1988" spans="1:5" ht="17.25" thickBot="1">
      <c r="A1988" s="169" t="s">
        <v>534</v>
      </c>
      <c r="B1988" s="492" t="s">
        <v>175</v>
      </c>
      <c r="C1988" s="492" t="s">
        <v>535</v>
      </c>
      <c r="D1988" s="492" t="s">
        <v>536</v>
      </c>
      <c r="E1988" s="86" t="s">
        <v>537</v>
      </c>
    </row>
    <row r="1989" spans="1:5" ht="17.25" thickBot="1">
      <c r="A1989" s="182" t="s">
        <v>923</v>
      </c>
      <c r="B1989" s="111" t="s">
        <v>924</v>
      </c>
      <c r="C1989" s="209">
        <v>0</v>
      </c>
      <c r="D1989" s="209">
        <v>0</v>
      </c>
      <c r="E1989" s="114"/>
    </row>
    <row r="1991" spans="1:5" ht="17.25" thickBot="1">
      <c r="A1991" s="152" t="s">
        <v>246</v>
      </c>
      <c r="B1991" s="489"/>
      <c r="C1991" s="489"/>
      <c r="D1991" s="489"/>
      <c r="E1991" s="489"/>
    </row>
    <row r="1992" spans="1:5" ht="17.25" thickBot="1">
      <c r="A1992" s="829"/>
      <c r="B1992" s="827"/>
      <c r="C1992" s="827"/>
      <c r="D1992" s="827"/>
      <c r="E1992" s="828"/>
    </row>
    <row r="1993" spans="1:5" ht="17.25" thickBot="1">
      <c r="A1993" s="829"/>
      <c r="B1993" s="827"/>
      <c r="C1993" s="828"/>
      <c r="D1993" s="826"/>
      <c r="E1993" s="826"/>
    </row>
    <row r="1994" spans="1:5" ht="17.25" thickBot="1"/>
    <row r="1995" spans="1:5" ht="17.25" thickBot="1">
      <c r="A1995" s="949" t="s">
        <v>925</v>
      </c>
      <c r="B1995" s="950"/>
      <c r="C1995" s="919" t="s">
        <v>533</v>
      </c>
      <c r="D1995" s="920"/>
      <c r="E1995" s="523"/>
    </row>
    <row r="1996" spans="1:5" ht="17.25" thickBot="1">
      <c r="A1996" s="169" t="s">
        <v>534</v>
      </c>
      <c r="B1996" s="492" t="s">
        <v>175</v>
      </c>
      <c r="C1996" s="492" t="s">
        <v>535</v>
      </c>
      <c r="D1996" s="492" t="s">
        <v>536</v>
      </c>
      <c r="E1996" s="86" t="s">
        <v>537</v>
      </c>
    </row>
    <row r="1997" spans="1:5" ht="50.25" thickBot="1">
      <c r="A1997" s="198" t="s">
        <v>926</v>
      </c>
      <c r="B1997" s="111" t="s">
        <v>927</v>
      </c>
      <c r="C1997" s="209">
        <v>0</v>
      </c>
      <c r="D1997" s="209">
        <v>0</v>
      </c>
      <c r="E1997" s="114"/>
    </row>
    <row r="1999" spans="1:5" ht="17.25" thickBot="1">
      <c r="A1999" s="152" t="s">
        <v>246</v>
      </c>
      <c r="B1999" s="489"/>
      <c r="C1999" s="489"/>
      <c r="D1999" s="489"/>
      <c r="E1999" s="489"/>
    </row>
    <row r="2000" spans="1:5" ht="17.25" thickBot="1">
      <c r="A2000" s="152"/>
      <c r="B2000" s="489"/>
      <c r="C2000" s="489"/>
      <c r="D2000" s="489"/>
      <c r="E2000" s="489"/>
    </row>
    <row r="2001" spans="1:5" ht="17.25" thickBot="1">
      <c r="A2001" s="152"/>
      <c r="B2001" s="489"/>
      <c r="C2001" s="489"/>
      <c r="D2001" s="489"/>
      <c r="E2001" s="489"/>
    </row>
    <row r="2002" spans="1:5" ht="17.25" thickBot="1"/>
    <row r="2003" spans="1:5" ht="17.25" thickBot="1">
      <c r="A2003" s="949" t="s">
        <v>928</v>
      </c>
      <c r="B2003" s="950"/>
      <c r="C2003" s="919" t="s">
        <v>533</v>
      </c>
      <c r="D2003" s="920"/>
      <c r="E2003" s="523"/>
    </row>
    <row r="2004" spans="1:5" ht="17.25" thickBot="1">
      <c r="A2004" s="169" t="s">
        <v>534</v>
      </c>
      <c r="B2004" s="492" t="s">
        <v>175</v>
      </c>
      <c r="C2004" s="492" t="s">
        <v>535</v>
      </c>
      <c r="D2004" s="492" t="s">
        <v>536</v>
      </c>
      <c r="E2004" s="86" t="s">
        <v>537</v>
      </c>
    </row>
    <row r="2005" spans="1:5" ht="17.25" thickBot="1">
      <c r="A2005" s="182" t="s">
        <v>929</v>
      </c>
      <c r="B2005" s="111" t="s">
        <v>930</v>
      </c>
      <c r="C2005" s="209">
        <v>0</v>
      </c>
      <c r="D2005" s="209">
        <v>0</v>
      </c>
      <c r="E2005" s="114"/>
    </row>
    <row r="2007" spans="1:5" ht="17.25" thickBot="1">
      <c r="A2007" s="152" t="s">
        <v>246</v>
      </c>
      <c r="B2007" s="489"/>
      <c r="C2007" s="489"/>
      <c r="D2007" s="489"/>
      <c r="E2007" s="489"/>
    </row>
    <row r="2008" spans="1:5" ht="17.25" thickBot="1">
      <c r="A2008" s="152"/>
      <c r="B2008" s="489"/>
      <c r="C2008" s="489"/>
      <c r="D2008" s="489"/>
      <c r="E2008" s="489"/>
    </row>
    <row r="2009" spans="1:5" ht="17.25" thickBot="1">
      <c r="A2009" s="152"/>
      <c r="B2009" s="489"/>
      <c r="C2009" s="489"/>
      <c r="D2009" s="489"/>
      <c r="E2009" s="489"/>
    </row>
    <row r="2010" spans="1:5" ht="17.25" thickBot="1"/>
    <row r="2011" spans="1:5" ht="17.25" thickBot="1">
      <c r="A2011" s="949" t="s">
        <v>931</v>
      </c>
      <c r="B2011" s="950"/>
      <c r="C2011" s="919" t="s">
        <v>533</v>
      </c>
      <c r="D2011" s="920"/>
      <c r="E2011" s="523"/>
    </row>
    <row r="2012" spans="1:5" ht="17.25" thickBot="1">
      <c r="A2012" s="169" t="s">
        <v>534</v>
      </c>
      <c r="B2012" s="492" t="s">
        <v>175</v>
      </c>
      <c r="C2012" s="492" t="s">
        <v>535</v>
      </c>
      <c r="D2012" s="492" t="s">
        <v>536</v>
      </c>
      <c r="E2012" s="86" t="s">
        <v>537</v>
      </c>
    </row>
    <row r="2013" spans="1:5" ht="33.75" thickBot="1">
      <c r="A2013" s="198" t="s">
        <v>932</v>
      </c>
      <c r="B2013" s="111" t="s">
        <v>933</v>
      </c>
      <c r="C2013" s="209">
        <v>0</v>
      </c>
      <c r="D2013" s="209">
        <v>0</v>
      </c>
      <c r="E2013" s="114"/>
    </row>
    <row r="2015" spans="1:5" ht="17.25" thickBot="1">
      <c r="A2015" s="152" t="s">
        <v>246</v>
      </c>
      <c r="B2015" s="489"/>
      <c r="C2015" s="489"/>
      <c r="D2015" s="489"/>
      <c r="E2015" s="489"/>
    </row>
    <row r="2016" spans="1:5" ht="17.25" thickBot="1">
      <c r="A2016" s="152"/>
      <c r="B2016" s="489"/>
      <c r="C2016" s="489"/>
      <c r="D2016" s="489"/>
      <c r="E2016" s="489"/>
    </row>
    <row r="2017" spans="1:6" ht="17.25" thickBot="1">
      <c r="A2017" s="152"/>
      <c r="B2017" s="489"/>
      <c r="C2017" s="489"/>
      <c r="D2017" s="489"/>
      <c r="E2017" s="489"/>
    </row>
    <row r="2018" spans="1:6" ht="17.25" thickBot="1"/>
    <row r="2019" spans="1:6" ht="17.25" thickBot="1">
      <c r="A2019" s="949" t="s">
        <v>934</v>
      </c>
      <c r="B2019" s="950"/>
      <c r="C2019" s="919" t="s">
        <v>533</v>
      </c>
      <c r="D2019" s="920"/>
      <c r="E2019" s="523"/>
    </row>
    <row r="2020" spans="1:6" ht="17.25" thickBot="1">
      <c r="A2020" s="169" t="s">
        <v>534</v>
      </c>
      <c r="B2020" s="492" t="s">
        <v>175</v>
      </c>
      <c r="C2020" s="492" t="s">
        <v>535</v>
      </c>
      <c r="D2020" s="492" t="s">
        <v>536</v>
      </c>
      <c r="E2020" s="86" t="s">
        <v>537</v>
      </c>
    </row>
    <row r="2021" spans="1:6" ht="66.75" thickBot="1">
      <c r="A2021" s="198" t="s">
        <v>935</v>
      </c>
      <c r="B2021" s="111" t="s">
        <v>936</v>
      </c>
      <c r="C2021" s="209">
        <v>0</v>
      </c>
      <c r="D2021" s="209">
        <v>0</v>
      </c>
      <c r="E2021" s="114"/>
    </row>
    <row r="2023" spans="1:6" ht="17.25" thickBot="1">
      <c r="A2023" s="152" t="s">
        <v>246</v>
      </c>
      <c r="B2023" s="489"/>
      <c r="C2023" s="489"/>
      <c r="D2023" s="489"/>
      <c r="E2023" s="489"/>
    </row>
    <row r="2024" spans="1:6" ht="17.25" thickBot="1">
      <c r="A2024" s="152"/>
      <c r="B2024" s="489"/>
      <c r="C2024" s="489"/>
      <c r="D2024" s="489"/>
      <c r="E2024" s="489"/>
    </row>
    <row r="2025" spans="1:6" ht="17.25" thickBot="1">
      <c r="A2025" s="152"/>
      <c r="B2025" s="489"/>
      <c r="C2025" s="489"/>
      <c r="D2025" s="489"/>
      <c r="E2025" s="489"/>
    </row>
    <row r="2026" spans="1:6" ht="17.25" thickBot="1"/>
    <row r="2027" spans="1:6" ht="17.25" thickBot="1">
      <c r="A2027" s="949" t="s">
        <v>937</v>
      </c>
      <c r="B2027" s="950"/>
      <c r="C2027" s="919" t="s">
        <v>533</v>
      </c>
      <c r="D2027" s="920"/>
      <c r="E2027" s="523"/>
    </row>
    <row r="2028" spans="1:6" ht="17.25" thickBot="1">
      <c r="A2028" s="169" t="s">
        <v>534</v>
      </c>
      <c r="B2028" s="492" t="s">
        <v>175</v>
      </c>
      <c r="C2028" s="492" t="s">
        <v>535</v>
      </c>
      <c r="D2028" s="492" t="s">
        <v>536</v>
      </c>
      <c r="E2028" s="86" t="s">
        <v>537</v>
      </c>
    </row>
    <row r="2029" spans="1:6" ht="17.25" thickBot="1">
      <c r="A2029" s="182" t="s">
        <v>938</v>
      </c>
      <c r="B2029" s="111" t="s">
        <v>1623</v>
      </c>
      <c r="C2029" s="244">
        <v>65854.077390000006</v>
      </c>
      <c r="D2029" s="209">
        <v>0</v>
      </c>
      <c r="E2029" s="114"/>
    </row>
    <row r="2031" spans="1:6">
      <c r="A2031" s="391" t="s">
        <v>246</v>
      </c>
      <c r="B2031" s="566"/>
      <c r="C2031" s="566"/>
      <c r="D2031" s="566"/>
      <c r="E2031" s="566"/>
    </row>
    <row r="2032" spans="1:6" ht="31.5" customHeight="1">
      <c r="A2032" s="1016" t="s">
        <v>3320</v>
      </c>
      <c r="B2032" s="1016"/>
      <c r="C2032" s="1016"/>
      <c r="D2032" s="1016"/>
      <c r="E2032" s="1016"/>
      <c r="F2032" s="643"/>
    </row>
    <row r="2034" spans="1:5">
      <c r="A2034" s="1025" t="s">
        <v>3029</v>
      </c>
      <c r="B2034" s="1025"/>
      <c r="C2034" s="1025"/>
      <c r="D2034" s="643"/>
      <c r="E2034" s="643"/>
    </row>
    <row r="2035" spans="1:5" ht="15" customHeight="1">
      <c r="A2035" s="1026" t="s">
        <v>939</v>
      </c>
      <c r="B2035" s="1026"/>
      <c r="C2035" s="1026"/>
      <c r="D2035" s="643"/>
      <c r="E2035" s="643"/>
    </row>
    <row r="2036" spans="1:5" ht="15.75" customHeight="1" thickBot="1">
      <c r="A2036" s="1027"/>
      <c r="B2036" s="1027"/>
      <c r="C2036" s="1027"/>
      <c r="D2036" s="669"/>
      <c r="E2036" s="669"/>
    </row>
    <row r="2037" spans="1:5" ht="17.25" thickBot="1">
      <c r="A2037" s="949" t="s">
        <v>940</v>
      </c>
      <c r="B2037" s="950"/>
      <c r="C2037" s="919" t="s">
        <v>533</v>
      </c>
      <c r="D2037" s="920"/>
      <c r="E2037" s="116"/>
    </row>
    <row r="2038" spans="1:5" ht="17.25" thickBot="1">
      <c r="A2038" s="169" t="s">
        <v>534</v>
      </c>
      <c r="B2038" s="492" t="s">
        <v>175</v>
      </c>
      <c r="C2038" s="239" t="s">
        <v>535</v>
      </c>
      <c r="D2038" s="492" t="s">
        <v>536</v>
      </c>
      <c r="E2038" s="86" t="s">
        <v>537</v>
      </c>
    </row>
    <row r="2039" spans="1:5" ht="17.25" thickBot="1">
      <c r="A2039" s="182" t="s">
        <v>941</v>
      </c>
      <c r="B2039" s="111" t="s">
        <v>1635</v>
      </c>
      <c r="C2039" s="244">
        <v>175924297.24383</v>
      </c>
      <c r="D2039" s="209">
        <v>0</v>
      </c>
      <c r="E2039" s="114"/>
    </row>
    <row r="2040" spans="1:5">
      <c r="A2040" s="571"/>
      <c r="B2040" s="572"/>
      <c r="C2040" s="572"/>
      <c r="D2040" s="572"/>
      <c r="E2040" s="572"/>
    </row>
    <row r="2042" spans="1:5">
      <c r="A2042" s="391" t="s">
        <v>246</v>
      </c>
      <c r="B2042" s="566"/>
      <c r="C2042" s="566"/>
      <c r="D2042" s="566"/>
      <c r="E2042" s="566"/>
    </row>
    <row r="2043" spans="1:5" ht="24.75" customHeight="1">
      <c r="A2043" s="1024" t="s">
        <v>3242</v>
      </c>
      <c r="B2043" s="1024"/>
      <c r="C2043" s="1024"/>
      <c r="D2043" s="1024"/>
      <c r="E2043" s="1024"/>
    </row>
    <row r="2044" spans="1:5" ht="17.25" thickBot="1"/>
    <row r="2045" spans="1:5" ht="17.25" thickBot="1">
      <c r="A2045" s="949" t="s">
        <v>942</v>
      </c>
      <c r="B2045" s="950"/>
      <c r="C2045" s="919" t="s">
        <v>533</v>
      </c>
      <c r="D2045" s="920"/>
      <c r="E2045" s="523"/>
    </row>
    <row r="2046" spans="1:5" ht="17.25" thickBot="1">
      <c r="A2046" s="169" t="s">
        <v>534</v>
      </c>
      <c r="B2046" s="492" t="s">
        <v>175</v>
      </c>
      <c r="C2046" s="492" t="s">
        <v>535</v>
      </c>
      <c r="D2046" s="492" t="s">
        <v>536</v>
      </c>
      <c r="E2046" s="86" t="s">
        <v>537</v>
      </c>
    </row>
    <row r="2047" spans="1:5" ht="17.25" thickBot="1">
      <c r="A2047" s="182" t="s">
        <v>943</v>
      </c>
      <c r="B2047" s="111" t="s">
        <v>1739</v>
      </c>
      <c r="C2047" s="244">
        <v>10221812.57157</v>
      </c>
      <c r="D2047" s="209">
        <v>0</v>
      </c>
      <c r="E2047" s="114"/>
    </row>
    <row r="2049" spans="1:5">
      <c r="A2049" s="391" t="s">
        <v>246</v>
      </c>
      <c r="B2049" s="566"/>
      <c r="C2049" s="566"/>
      <c r="D2049" s="566"/>
      <c r="E2049" s="566"/>
    </row>
    <row r="2050" spans="1:5" ht="54" customHeight="1">
      <c r="A2050" s="1016" t="s">
        <v>3072</v>
      </c>
      <c r="B2050" s="1016"/>
      <c r="C2050" s="1016"/>
      <c r="D2050" s="1016"/>
      <c r="E2050" s="1016"/>
    </row>
    <row r="2051" spans="1:5" ht="17.25" thickBot="1"/>
    <row r="2052" spans="1:5" ht="17.25" thickBot="1">
      <c r="A2052" s="949" t="s">
        <v>944</v>
      </c>
      <c r="B2052" s="950"/>
      <c r="C2052" s="919" t="s">
        <v>533</v>
      </c>
      <c r="D2052" s="920"/>
      <c r="E2052" s="523"/>
    </row>
    <row r="2053" spans="1:5" ht="17.25" thickBot="1">
      <c r="A2053" s="169" t="s">
        <v>534</v>
      </c>
      <c r="B2053" s="492" t="s">
        <v>175</v>
      </c>
      <c r="C2053" s="492" t="s">
        <v>535</v>
      </c>
      <c r="D2053" s="492" t="s">
        <v>536</v>
      </c>
      <c r="E2053" s="86" t="s">
        <v>537</v>
      </c>
    </row>
    <row r="2054" spans="1:5" ht="17.25" thickBot="1">
      <c r="A2054" s="182" t="s">
        <v>945</v>
      </c>
      <c r="B2054" s="111" t="s">
        <v>1953</v>
      </c>
      <c r="C2054" s="244">
        <v>2293243.3124799998</v>
      </c>
      <c r="D2054" s="209">
        <v>0</v>
      </c>
      <c r="E2054" s="114"/>
    </row>
    <row r="2056" spans="1:5">
      <c r="A2056" s="391" t="s">
        <v>246</v>
      </c>
      <c r="B2056" s="566"/>
      <c r="C2056" s="566"/>
      <c r="D2056" s="566"/>
      <c r="E2056" s="566"/>
    </row>
    <row r="2057" spans="1:5" ht="16.5" customHeight="1">
      <c r="A2057" s="1016" t="s">
        <v>3073</v>
      </c>
      <c r="B2057" s="1016"/>
      <c r="C2057" s="1016"/>
      <c r="D2057" s="1016"/>
      <c r="E2057" s="1016"/>
    </row>
    <row r="2058" spans="1:5" ht="17.25" thickBot="1"/>
    <row r="2059" spans="1:5" ht="17.25" thickBot="1">
      <c r="A2059" s="949" t="s">
        <v>946</v>
      </c>
      <c r="B2059" s="950"/>
      <c r="C2059" s="919" t="s">
        <v>533</v>
      </c>
      <c r="D2059" s="920"/>
      <c r="E2059" s="523"/>
    </row>
    <row r="2060" spans="1:5" ht="17.25" thickBot="1">
      <c r="A2060" s="169" t="s">
        <v>534</v>
      </c>
      <c r="B2060" s="492" t="s">
        <v>175</v>
      </c>
      <c r="C2060" s="492" t="s">
        <v>535</v>
      </c>
      <c r="D2060" s="492" t="s">
        <v>536</v>
      </c>
      <c r="E2060" s="86" t="s">
        <v>537</v>
      </c>
    </row>
    <row r="2061" spans="1:5" ht="33.75" thickBot="1">
      <c r="A2061" s="198" t="s">
        <v>947</v>
      </c>
      <c r="B2061" s="111" t="s">
        <v>2066</v>
      </c>
      <c r="C2061" s="244">
        <v>4585377.2252700003</v>
      </c>
      <c r="D2061" s="209">
        <v>0</v>
      </c>
      <c r="E2061" s="114"/>
    </row>
    <row r="2062" spans="1:5">
      <c r="A2062" s="707"/>
      <c r="B2062" s="708"/>
      <c r="C2062" s="709"/>
      <c r="D2062" s="710"/>
      <c r="E2062" s="548"/>
    </row>
    <row r="2063" spans="1:5" s="664" customFormat="1">
      <c r="A2063" s="391" t="s">
        <v>246</v>
      </c>
      <c r="B2063" s="566"/>
      <c r="C2063" s="566"/>
      <c r="D2063" s="566"/>
      <c r="E2063" s="566"/>
    </row>
    <row r="2064" spans="1:5" s="664" customFormat="1" ht="16.5" customHeight="1">
      <c r="A2064" s="1016" t="s">
        <v>3074</v>
      </c>
      <c r="B2064" s="1016"/>
      <c r="C2064" s="1016"/>
      <c r="D2064" s="1016"/>
      <c r="E2064" s="1016"/>
    </row>
    <row r="2065" spans="1:5" ht="17.25" thickBot="1"/>
    <row r="2066" spans="1:5" ht="17.25" thickBot="1">
      <c r="A2066" s="949" t="s">
        <v>948</v>
      </c>
      <c r="B2066" s="950"/>
      <c r="C2066" s="919" t="s">
        <v>533</v>
      </c>
      <c r="D2066" s="920"/>
      <c r="E2066" s="523"/>
    </row>
    <row r="2067" spans="1:5" ht="17.25" thickBot="1">
      <c r="A2067" s="169" t="s">
        <v>534</v>
      </c>
      <c r="B2067" s="492" t="s">
        <v>175</v>
      </c>
      <c r="C2067" s="492" t="s">
        <v>535</v>
      </c>
      <c r="D2067" s="492" t="s">
        <v>536</v>
      </c>
      <c r="E2067" s="86" t="s">
        <v>537</v>
      </c>
    </row>
    <row r="2068" spans="1:5" ht="33.75" thickBot="1">
      <c r="A2068" s="198" t="s">
        <v>949</v>
      </c>
      <c r="B2068" s="111" t="s">
        <v>2848</v>
      </c>
      <c r="C2068" s="209">
        <v>0</v>
      </c>
      <c r="D2068" s="209">
        <v>0</v>
      </c>
      <c r="E2068" s="114"/>
    </row>
    <row r="2070" spans="1:5" ht="17.25" thickBot="1">
      <c r="A2070" s="152" t="s">
        <v>246</v>
      </c>
      <c r="B2070" s="489"/>
      <c r="C2070" s="489"/>
      <c r="D2070" s="489"/>
      <c r="E2070" s="489"/>
    </row>
    <row r="2071" spans="1:5" ht="17.25" thickBot="1">
      <c r="A2071" s="152"/>
      <c r="B2071" s="489"/>
      <c r="C2071" s="489"/>
      <c r="D2071" s="489"/>
      <c r="E2071" s="489"/>
    </row>
    <row r="2072" spans="1:5" ht="17.25" thickBot="1">
      <c r="A2072" s="152"/>
      <c r="B2072" s="489"/>
      <c r="C2072" s="489"/>
      <c r="D2072" s="489"/>
      <c r="E2072" s="489"/>
    </row>
    <row r="2073" spans="1:5" ht="17.25" thickBot="1"/>
    <row r="2074" spans="1:5" ht="17.25" thickBot="1">
      <c r="A2074" s="949" t="s">
        <v>950</v>
      </c>
      <c r="B2074" s="950"/>
      <c r="C2074" s="919" t="s">
        <v>533</v>
      </c>
      <c r="D2074" s="920"/>
      <c r="E2074" s="523"/>
    </row>
    <row r="2075" spans="1:5" ht="17.25" thickBot="1">
      <c r="A2075" s="169" t="s">
        <v>534</v>
      </c>
      <c r="B2075" s="492" t="s">
        <v>175</v>
      </c>
      <c r="C2075" s="492" t="s">
        <v>535</v>
      </c>
      <c r="D2075" s="492" t="s">
        <v>536</v>
      </c>
      <c r="E2075" s="86" t="s">
        <v>537</v>
      </c>
    </row>
    <row r="2076" spans="1:5" ht="17.25" thickBot="1">
      <c r="A2076" s="182" t="s">
        <v>951</v>
      </c>
      <c r="B2076" s="111" t="s">
        <v>952</v>
      </c>
      <c r="C2076" s="209">
        <v>0</v>
      </c>
      <c r="D2076" s="209">
        <v>0</v>
      </c>
      <c r="E2076" s="114"/>
    </row>
    <row r="2078" spans="1:5" ht="17.25" thickBot="1">
      <c r="A2078" s="152" t="s">
        <v>246</v>
      </c>
      <c r="B2078" s="489"/>
      <c r="C2078" s="489"/>
      <c r="D2078" s="489"/>
      <c r="E2078" s="489"/>
    </row>
    <row r="2079" spans="1:5" ht="17.25" thickBot="1">
      <c r="A2079" s="152"/>
      <c r="B2079" s="489"/>
      <c r="C2079" s="489"/>
      <c r="D2079" s="489"/>
      <c r="E2079" s="489"/>
    </row>
    <row r="2080" spans="1:5" ht="17.25" thickBot="1">
      <c r="A2080" s="152"/>
      <c r="B2080" s="489"/>
      <c r="C2080" s="489"/>
      <c r="D2080" s="489"/>
      <c r="E2080" s="489"/>
    </row>
    <row r="2081" spans="1:10" ht="17.25" thickBot="1"/>
    <row r="2082" spans="1:10" ht="17.25" thickBot="1">
      <c r="A2082" s="949" t="s">
        <v>953</v>
      </c>
      <c r="B2082" s="950"/>
      <c r="C2082" s="919" t="s">
        <v>533</v>
      </c>
      <c r="D2082" s="920"/>
      <c r="E2082" s="523"/>
    </row>
    <row r="2083" spans="1:10" ht="17.25" thickBot="1">
      <c r="A2083" s="169" t="s">
        <v>534</v>
      </c>
      <c r="B2083" s="492" t="s">
        <v>175</v>
      </c>
      <c r="C2083" s="492" t="s">
        <v>535</v>
      </c>
      <c r="D2083" s="492" t="s">
        <v>536</v>
      </c>
      <c r="E2083" s="86" t="s">
        <v>537</v>
      </c>
    </row>
    <row r="2084" spans="1:10" ht="33.75" thickBot="1">
      <c r="A2084" s="198" t="s">
        <v>954</v>
      </c>
      <c r="B2084" s="111" t="s">
        <v>2338</v>
      </c>
      <c r="C2084" s="244">
        <v>1289.8593500000002</v>
      </c>
      <c r="D2084" s="209">
        <v>0</v>
      </c>
      <c r="E2084" s="114"/>
    </row>
    <row r="2086" spans="1:10" ht="17.25" thickBot="1">
      <c r="A2086" s="152" t="s">
        <v>246</v>
      </c>
      <c r="B2086" s="489"/>
      <c r="C2086" s="489"/>
      <c r="D2086" s="489"/>
      <c r="E2086" s="489"/>
    </row>
    <row r="2087" spans="1:10" ht="17.25" thickBot="1">
      <c r="A2087" s="152" t="s">
        <v>3075</v>
      </c>
      <c r="B2087" s="489"/>
      <c r="C2087" s="489"/>
      <c r="D2087" s="489"/>
      <c r="E2087" s="489"/>
    </row>
    <row r="2088" spans="1:10" ht="17.25" thickBot="1">
      <c r="A2088" s="152"/>
      <c r="B2088" s="489"/>
      <c r="C2088" s="489"/>
      <c r="D2088" s="489"/>
      <c r="E2088" s="489"/>
    </row>
    <row r="2089" spans="1:10" ht="17.25" thickBot="1"/>
    <row r="2090" spans="1:10" ht="17.25" thickBot="1">
      <c r="A2090" s="949" t="s">
        <v>955</v>
      </c>
      <c r="B2090" s="950"/>
      <c r="C2090" s="919" t="s">
        <v>533</v>
      </c>
      <c r="D2090" s="920"/>
      <c r="E2090" s="523"/>
    </row>
    <row r="2091" spans="1:10" ht="17.25" thickBot="1">
      <c r="A2091" s="169" t="s">
        <v>534</v>
      </c>
      <c r="B2091" s="492" t="s">
        <v>175</v>
      </c>
      <c r="C2091" s="492" t="s">
        <v>535</v>
      </c>
      <c r="D2091" s="492" t="s">
        <v>536</v>
      </c>
      <c r="E2091" s="86" t="s">
        <v>537</v>
      </c>
      <c r="F2091" s="200"/>
    </row>
    <row r="2092" spans="1:10" ht="33.75" thickBot="1">
      <c r="A2092" s="198" t="s">
        <v>956</v>
      </c>
      <c r="B2092" s="111" t="s">
        <v>957</v>
      </c>
      <c r="C2092" s="209">
        <v>0</v>
      </c>
      <c r="D2092" s="209">
        <v>0</v>
      </c>
      <c r="E2092" s="114"/>
      <c r="F2092" s="200"/>
    </row>
    <row r="2093" spans="1:10">
      <c r="F2093" s="200"/>
    </row>
    <row r="2094" spans="1:10" ht="17.25" thickBot="1">
      <c r="A2094" s="152" t="s">
        <v>246</v>
      </c>
      <c r="B2094" s="956"/>
      <c r="C2094" s="956"/>
      <c r="D2094" s="489"/>
      <c r="E2094" s="200"/>
      <c r="G2094" s="200"/>
      <c r="H2094" s="200"/>
      <c r="I2094" s="200"/>
      <c r="J2094" s="643"/>
    </row>
    <row r="2095" spans="1:10" ht="17.25" thickBot="1">
      <c r="A2095" s="152"/>
      <c r="B2095" s="951"/>
      <c r="C2095" s="951"/>
      <c r="D2095" s="489"/>
      <c r="E2095" s="199"/>
      <c r="G2095" s="200"/>
      <c r="H2095" s="200"/>
      <c r="I2095" s="526"/>
      <c r="J2095" s="643"/>
    </row>
    <row r="2096" spans="1:10" ht="17.25" thickBot="1">
      <c r="A2096" s="152"/>
      <c r="B2096" s="951"/>
      <c r="C2096" s="951"/>
      <c r="D2096" s="489"/>
      <c r="E2096" s="489"/>
      <c r="G2096" s="953"/>
      <c r="H2096" s="953"/>
      <c r="I2096" s="526"/>
      <c r="J2096" s="668"/>
    </row>
    <row r="2097" spans="1:10" ht="17.25" thickBot="1">
      <c r="A2097" s="724" t="s">
        <v>958</v>
      </c>
      <c r="B2097" s="235"/>
      <c r="C2097" s="519" t="s">
        <v>533</v>
      </c>
      <c r="D2097" s="520"/>
      <c r="E2097" s="522"/>
    </row>
    <row r="2098" spans="1:10" ht="17.25" thickBot="1">
      <c r="A2098" s="206" t="s">
        <v>534</v>
      </c>
      <c r="B2098" s="490" t="s">
        <v>175</v>
      </c>
      <c r="C2098" s="30" t="s">
        <v>535</v>
      </c>
      <c r="D2098" s="206" t="s">
        <v>536</v>
      </c>
      <c r="E2098" s="522" t="s">
        <v>537</v>
      </c>
    </row>
    <row r="2099" spans="1:10" ht="17.25" thickBot="1">
      <c r="A2099" s="234" t="s">
        <v>959</v>
      </c>
      <c r="B2099" s="525" t="s">
        <v>960</v>
      </c>
      <c r="C2099" s="209">
        <v>0</v>
      </c>
      <c r="D2099" s="209">
        <v>0</v>
      </c>
      <c r="E2099" s="242"/>
    </row>
    <row r="2100" spans="1:10">
      <c r="A2100" s="571"/>
      <c r="B2100" s="572"/>
      <c r="C2100" s="572"/>
      <c r="D2100" s="572"/>
      <c r="E2100" s="572"/>
      <c r="G2100" s="572"/>
      <c r="H2100" s="572"/>
      <c r="I2100" s="572"/>
      <c r="J2100" s="572"/>
    </row>
    <row r="2101" spans="1:10" ht="17.25" thickBot="1">
      <c r="A2101" s="152" t="s">
        <v>246</v>
      </c>
      <c r="B2101" s="489"/>
      <c r="C2101" s="489"/>
      <c r="D2101" s="489"/>
      <c r="E2101" s="489"/>
    </row>
    <row r="2102" spans="1:10" ht="17.25" thickBot="1">
      <c r="A2102" s="152"/>
      <c r="B2102" s="489"/>
      <c r="C2102" s="489"/>
      <c r="D2102" s="489"/>
      <c r="E2102" s="489"/>
    </row>
    <row r="2103" spans="1:10" ht="17.25" thickBot="1">
      <c r="A2103" s="152"/>
      <c r="B2103" s="489"/>
      <c r="C2103" s="489"/>
      <c r="D2103" s="489"/>
      <c r="E2103" s="489"/>
    </row>
    <row r="2104" spans="1:10" ht="17.25" thickBot="1"/>
    <row r="2105" spans="1:10" ht="17.25" thickBot="1">
      <c r="A2105" s="949" t="s">
        <v>961</v>
      </c>
      <c r="B2105" s="950"/>
      <c r="C2105" s="919" t="s">
        <v>533</v>
      </c>
      <c r="D2105" s="920"/>
      <c r="E2105" s="523"/>
    </row>
    <row r="2106" spans="1:10" ht="17.25" thickBot="1">
      <c r="A2106" s="169" t="s">
        <v>534</v>
      </c>
      <c r="B2106" s="492" t="s">
        <v>175</v>
      </c>
      <c r="C2106" s="492" t="s">
        <v>535</v>
      </c>
      <c r="D2106" s="492" t="s">
        <v>536</v>
      </c>
      <c r="E2106" s="86" t="s">
        <v>537</v>
      </c>
    </row>
    <row r="2107" spans="1:10" ht="17.25" thickBot="1">
      <c r="A2107" s="182" t="s">
        <v>962</v>
      </c>
      <c r="B2107" s="111" t="s">
        <v>222</v>
      </c>
      <c r="C2107" s="209">
        <v>0</v>
      </c>
      <c r="D2107" s="209">
        <v>0</v>
      </c>
      <c r="E2107" s="114"/>
    </row>
    <row r="2109" spans="1:10" ht="17.25" thickBot="1">
      <c r="A2109" s="152" t="s">
        <v>246</v>
      </c>
      <c r="B2109" s="489"/>
      <c r="C2109" s="489"/>
      <c r="D2109" s="489"/>
      <c r="E2109" s="489"/>
    </row>
    <row r="2110" spans="1:10" ht="17.25" thickBot="1">
      <c r="A2110" s="152"/>
      <c r="B2110" s="489"/>
      <c r="C2110" s="489"/>
      <c r="D2110" s="489"/>
      <c r="E2110" s="489"/>
    </row>
    <row r="2111" spans="1:10" ht="17.25" thickBot="1">
      <c r="A2111" s="152"/>
      <c r="B2111" s="489"/>
      <c r="C2111" s="489"/>
      <c r="D2111" s="489"/>
      <c r="E2111" s="489"/>
    </row>
    <row r="2112" spans="1:10" ht="17.25" thickBot="1"/>
    <row r="2113" spans="1:5" ht="17.25" thickBot="1">
      <c r="A2113" s="949" t="s">
        <v>963</v>
      </c>
      <c r="B2113" s="950"/>
      <c r="C2113" s="919" t="s">
        <v>533</v>
      </c>
      <c r="D2113" s="920"/>
      <c r="E2113" s="523"/>
    </row>
    <row r="2114" spans="1:5" ht="17.25" thickBot="1">
      <c r="A2114" s="169" t="s">
        <v>534</v>
      </c>
      <c r="B2114" s="492" t="s">
        <v>175</v>
      </c>
      <c r="C2114" s="492" t="s">
        <v>535</v>
      </c>
      <c r="D2114" s="492" t="s">
        <v>536</v>
      </c>
      <c r="E2114" s="86" t="s">
        <v>537</v>
      </c>
    </row>
    <row r="2115" spans="1:5" ht="17.25" thickBot="1">
      <c r="A2115" s="182" t="s">
        <v>964</v>
      </c>
      <c r="B2115" s="111" t="s">
        <v>965</v>
      </c>
      <c r="C2115" s="209">
        <v>0</v>
      </c>
      <c r="D2115" s="209">
        <v>0</v>
      </c>
      <c r="E2115" s="114"/>
    </row>
    <row r="2117" spans="1:5" ht="17.25" thickBot="1">
      <c r="A2117" s="152" t="s">
        <v>246</v>
      </c>
      <c r="B2117" s="489"/>
      <c r="C2117" s="489"/>
      <c r="D2117" s="489"/>
      <c r="E2117" s="489"/>
    </row>
    <row r="2118" spans="1:5" ht="17.25" thickBot="1">
      <c r="A2118" s="152"/>
      <c r="B2118" s="489"/>
      <c r="C2118" s="489"/>
      <c r="D2118" s="489"/>
      <c r="E2118" s="489"/>
    </row>
    <row r="2119" spans="1:5" ht="17.25" thickBot="1">
      <c r="A2119" s="152"/>
      <c r="B2119" s="489"/>
      <c r="C2119" s="489"/>
      <c r="D2119" s="489"/>
      <c r="E2119" s="489"/>
    </row>
    <row r="2120" spans="1:5" ht="17.25" thickBot="1"/>
    <row r="2121" spans="1:5" ht="17.25" thickBot="1">
      <c r="A2121" s="949" t="s">
        <v>966</v>
      </c>
      <c r="B2121" s="950"/>
      <c r="C2121" s="919" t="s">
        <v>533</v>
      </c>
      <c r="D2121" s="920"/>
      <c r="E2121" s="523"/>
    </row>
    <row r="2122" spans="1:5" ht="17.25" thickBot="1">
      <c r="A2122" s="169" t="s">
        <v>534</v>
      </c>
      <c r="B2122" s="492" t="s">
        <v>175</v>
      </c>
      <c r="C2122" s="492" t="s">
        <v>535</v>
      </c>
      <c r="D2122" s="492" t="s">
        <v>536</v>
      </c>
      <c r="E2122" s="86" t="s">
        <v>537</v>
      </c>
    </row>
    <row r="2123" spans="1:5" ht="33.75" thickBot="1">
      <c r="A2123" s="198" t="s">
        <v>967</v>
      </c>
      <c r="B2123" s="111" t="s">
        <v>968</v>
      </c>
      <c r="C2123" s="209">
        <v>0</v>
      </c>
      <c r="D2123" s="209">
        <v>0</v>
      </c>
      <c r="E2123" s="114"/>
    </row>
    <row r="2125" spans="1:5" ht="17.25" thickBot="1">
      <c r="A2125" s="152" t="s">
        <v>246</v>
      </c>
      <c r="B2125" s="489"/>
      <c r="C2125" s="489"/>
      <c r="D2125" s="489"/>
      <c r="E2125" s="489"/>
    </row>
    <row r="2126" spans="1:5" ht="17.25" thickBot="1">
      <c r="A2126" s="152"/>
      <c r="B2126" s="489"/>
      <c r="C2126" s="489"/>
      <c r="D2126" s="489"/>
      <c r="E2126" s="489"/>
    </row>
    <row r="2127" spans="1:5" ht="17.25" thickBot="1">
      <c r="A2127" s="152"/>
      <c r="B2127" s="489"/>
      <c r="C2127" s="489"/>
      <c r="D2127" s="489"/>
      <c r="E2127" s="489"/>
    </row>
    <row r="2128" spans="1:5" ht="17.25" thickBot="1"/>
    <row r="2129" spans="1:5" ht="17.25" thickBot="1">
      <c r="A2129" s="949" t="s">
        <v>969</v>
      </c>
      <c r="B2129" s="950"/>
      <c r="C2129" s="919" t="s">
        <v>533</v>
      </c>
      <c r="D2129" s="920"/>
      <c r="E2129" s="523"/>
    </row>
    <row r="2130" spans="1:5" ht="17.25" thickBot="1">
      <c r="A2130" s="169" t="s">
        <v>534</v>
      </c>
      <c r="B2130" s="492" t="s">
        <v>175</v>
      </c>
      <c r="C2130" s="492" t="s">
        <v>535</v>
      </c>
      <c r="D2130" s="492" t="s">
        <v>536</v>
      </c>
      <c r="E2130" s="86" t="s">
        <v>537</v>
      </c>
    </row>
    <row r="2131" spans="1:5" ht="33.75" thickBot="1">
      <c r="A2131" s="198" t="s">
        <v>970</v>
      </c>
      <c r="B2131" s="111" t="s">
        <v>971</v>
      </c>
      <c r="C2131" s="209">
        <v>0</v>
      </c>
      <c r="D2131" s="209">
        <v>0</v>
      </c>
      <c r="E2131" s="114"/>
    </row>
    <row r="2133" spans="1:5" ht="17.25" thickBot="1">
      <c r="A2133" s="152" t="s">
        <v>246</v>
      </c>
      <c r="B2133" s="489"/>
      <c r="C2133" s="489"/>
      <c r="D2133" s="489"/>
      <c r="E2133" s="489"/>
    </row>
    <row r="2134" spans="1:5" ht="17.25" thickBot="1">
      <c r="A2134" s="152"/>
      <c r="B2134" s="489"/>
      <c r="C2134" s="489"/>
      <c r="D2134" s="489"/>
      <c r="E2134" s="489"/>
    </row>
    <row r="2135" spans="1:5" ht="17.25" thickBot="1">
      <c r="A2135" s="152"/>
      <c r="B2135" s="489"/>
      <c r="C2135" s="489"/>
      <c r="D2135" s="489"/>
      <c r="E2135" s="489"/>
    </row>
    <row r="2136" spans="1:5" ht="17.25" thickBot="1"/>
    <row r="2137" spans="1:5" ht="17.25" thickBot="1">
      <c r="A2137" s="949" t="s">
        <v>972</v>
      </c>
      <c r="B2137" s="950"/>
      <c r="C2137" s="919" t="s">
        <v>533</v>
      </c>
      <c r="D2137" s="920"/>
      <c r="E2137" s="523"/>
    </row>
    <row r="2138" spans="1:5" ht="17.25" thickBot="1">
      <c r="A2138" s="169" t="s">
        <v>534</v>
      </c>
      <c r="B2138" s="492" t="s">
        <v>175</v>
      </c>
      <c r="C2138" s="492" t="s">
        <v>535</v>
      </c>
      <c r="D2138" s="492" t="s">
        <v>536</v>
      </c>
      <c r="E2138" s="86" t="s">
        <v>537</v>
      </c>
    </row>
    <row r="2139" spans="1:5" ht="17.25" thickBot="1">
      <c r="A2139" s="182" t="s">
        <v>973</v>
      </c>
      <c r="B2139" s="111" t="s">
        <v>2120</v>
      </c>
      <c r="C2139" s="244">
        <v>4397963.0671800002</v>
      </c>
      <c r="D2139" s="209">
        <v>0</v>
      </c>
      <c r="E2139" s="114"/>
    </row>
    <row r="2142" spans="1:5">
      <c r="A2142" s="186" t="s">
        <v>974</v>
      </c>
    </row>
    <row r="2143" spans="1:5" ht="17.25" thickBot="1">
      <c r="A2143" s="184"/>
    </row>
    <row r="2144" spans="1:5" ht="17.25" thickBot="1">
      <c r="A2144" s="187" t="s">
        <v>0</v>
      </c>
      <c r="B2144" s="101" t="s">
        <v>917</v>
      </c>
      <c r="C2144" s="102" t="s">
        <v>577</v>
      </c>
    </row>
    <row r="2145" spans="1:5" ht="17.25" thickBot="1">
      <c r="A2145" s="505"/>
      <c r="B2145" s="92"/>
      <c r="C2145" s="312"/>
    </row>
    <row r="2146" spans="1:5" ht="17.25" thickBot="1">
      <c r="A2146" s="505"/>
      <c r="B2146" s="92"/>
      <c r="C2146" s="73"/>
    </row>
    <row r="2147" spans="1:5" ht="17.25" thickBot="1">
      <c r="A2147" s="505"/>
      <c r="B2147" s="92"/>
      <c r="C2147" s="73"/>
    </row>
    <row r="2149" spans="1:5">
      <c r="A2149" s="391" t="s">
        <v>246</v>
      </c>
      <c r="B2149" s="718"/>
      <c r="C2149" s="718"/>
    </row>
    <row r="2150" spans="1:5" ht="47.25" customHeight="1">
      <c r="A2150" s="989" t="s">
        <v>3076</v>
      </c>
      <c r="B2150" s="989"/>
      <c r="C2150" s="989"/>
      <c r="D2150" s="989"/>
      <c r="E2150" s="989"/>
    </row>
    <row r="2151" spans="1:5" ht="18.75" customHeight="1">
      <c r="A2151" s="391"/>
      <c r="B2151" s="718"/>
      <c r="C2151" s="718"/>
      <c r="D2151" s="664"/>
      <c r="E2151" s="664"/>
    </row>
    <row r="2152" spans="1:5" ht="17.25" thickBot="1"/>
    <row r="2153" spans="1:5" ht="17.25" thickBot="1">
      <c r="A2153" s="949" t="s">
        <v>975</v>
      </c>
      <c r="B2153" s="950"/>
      <c r="C2153" s="919" t="s">
        <v>533</v>
      </c>
      <c r="D2153" s="920"/>
      <c r="E2153" s="523"/>
    </row>
    <row r="2154" spans="1:5" ht="17.25" thickBot="1">
      <c r="A2154" s="169" t="s">
        <v>534</v>
      </c>
      <c r="B2154" s="492" t="s">
        <v>175</v>
      </c>
      <c r="C2154" s="492" t="s">
        <v>535</v>
      </c>
      <c r="D2154" s="492" t="s">
        <v>536</v>
      </c>
      <c r="E2154" s="86" t="s">
        <v>537</v>
      </c>
    </row>
    <row r="2155" spans="1:5" ht="17.25" thickBot="1">
      <c r="A2155" s="182" t="s">
        <v>807</v>
      </c>
      <c r="B2155" s="111" t="s">
        <v>229</v>
      </c>
      <c r="C2155" s="209">
        <v>0</v>
      </c>
      <c r="D2155" s="209">
        <v>0</v>
      </c>
      <c r="E2155" s="114"/>
    </row>
    <row r="2157" spans="1:5">
      <c r="A2157" s="186" t="s">
        <v>976</v>
      </c>
    </row>
    <row r="2158" spans="1:5" ht="17.25" thickBot="1">
      <c r="A2158" s="184"/>
    </row>
    <row r="2159" spans="1:5" ht="17.25" thickBot="1">
      <c r="A2159" s="187" t="s">
        <v>0</v>
      </c>
      <c r="B2159" s="101" t="s">
        <v>977</v>
      </c>
      <c r="C2159" s="102" t="s">
        <v>577</v>
      </c>
    </row>
    <row r="2160" spans="1:5" ht="17.25" thickBot="1">
      <c r="A2160" s="505"/>
      <c r="B2160" s="92"/>
      <c r="C2160" s="73"/>
    </row>
    <row r="2161" spans="1:5" ht="17.25" thickBot="1">
      <c r="A2161" s="505"/>
      <c r="B2161" s="92"/>
      <c r="C2161" s="73"/>
    </row>
    <row r="2163" spans="1:5" ht="17.25" thickBot="1">
      <c r="A2163" s="152" t="s">
        <v>246</v>
      </c>
      <c r="B2163" s="489"/>
      <c r="C2163" s="489"/>
      <c r="D2163" s="526"/>
      <c r="E2163" s="526"/>
    </row>
    <row r="2164" spans="1:5" ht="17.25" thickBot="1">
      <c r="A2164" s="152"/>
      <c r="B2164" s="489"/>
      <c r="C2164" s="489"/>
      <c r="D2164" s="526"/>
      <c r="E2164" s="526"/>
    </row>
    <row r="2165" spans="1:5" ht="17.25" thickBot="1">
      <c r="A2165" s="152"/>
      <c r="B2165" s="489"/>
      <c r="C2165" s="489"/>
      <c r="D2165" s="526"/>
      <c r="E2165" s="526"/>
    </row>
    <row r="2166" spans="1:5" ht="17.25" thickBot="1"/>
    <row r="2167" spans="1:5" ht="17.25" thickBot="1">
      <c r="A2167" s="949" t="s">
        <v>978</v>
      </c>
      <c r="B2167" s="950"/>
      <c r="C2167" s="919" t="s">
        <v>533</v>
      </c>
      <c r="D2167" s="920"/>
      <c r="E2167" s="523"/>
    </row>
    <row r="2168" spans="1:5" ht="17.25" thickBot="1">
      <c r="A2168" s="169" t="s">
        <v>534</v>
      </c>
      <c r="B2168" s="492" t="s">
        <v>175</v>
      </c>
      <c r="C2168" s="492" t="s">
        <v>535</v>
      </c>
      <c r="D2168" s="492" t="s">
        <v>536</v>
      </c>
      <c r="E2168" s="86" t="s">
        <v>537</v>
      </c>
    </row>
    <row r="2169" spans="1:5" ht="50.25" thickBot="1">
      <c r="A2169" s="198" t="s">
        <v>979</v>
      </c>
      <c r="B2169" s="111" t="s">
        <v>2167</v>
      </c>
      <c r="C2169" s="244">
        <v>45209.120609999998</v>
      </c>
      <c r="D2169" s="209">
        <v>0</v>
      </c>
      <c r="E2169" s="114"/>
    </row>
    <row r="2171" spans="1:5" ht="17.25" thickBot="1">
      <c r="A2171" s="152" t="s">
        <v>246</v>
      </c>
      <c r="B2171" s="489"/>
      <c r="C2171" s="489"/>
      <c r="D2171" s="489"/>
      <c r="E2171" s="489"/>
    </row>
    <row r="2172" spans="1:5" ht="17.25" thickBot="1">
      <c r="A2172" s="152" t="s">
        <v>3071</v>
      </c>
      <c r="B2172" s="489"/>
      <c r="C2172" s="489"/>
      <c r="D2172" s="489"/>
      <c r="E2172" s="489"/>
    </row>
    <row r="2173" spans="1:5" ht="17.25" thickBot="1">
      <c r="A2173" s="152"/>
      <c r="B2173" s="489"/>
      <c r="C2173" s="489"/>
      <c r="D2173" s="489"/>
      <c r="E2173" s="489"/>
    </row>
    <row r="2174" spans="1:5" ht="17.25" thickBot="1"/>
    <row r="2175" spans="1:5" ht="17.25" thickBot="1">
      <c r="A2175" s="1030" t="s">
        <v>980</v>
      </c>
      <c r="B2175" s="1031"/>
      <c r="C2175" s="919" t="s">
        <v>533</v>
      </c>
      <c r="D2175" s="920"/>
      <c r="E2175" s="523"/>
    </row>
    <row r="2176" spans="1:5" ht="17.25" thickBot="1">
      <c r="A2176" s="169" t="s">
        <v>534</v>
      </c>
      <c r="B2176" s="492" t="s">
        <v>175</v>
      </c>
      <c r="C2176" s="492" t="s">
        <v>535</v>
      </c>
      <c r="D2176" s="492" t="s">
        <v>536</v>
      </c>
      <c r="E2176" s="86" t="s">
        <v>537</v>
      </c>
    </row>
    <row r="2177" spans="1:5" ht="66.75" thickBot="1">
      <c r="A2177" s="198" t="s">
        <v>981</v>
      </c>
      <c r="B2177" s="111" t="s">
        <v>982</v>
      </c>
      <c r="C2177" s="209">
        <v>0</v>
      </c>
      <c r="D2177" s="209">
        <v>0</v>
      </c>
      <c r="E2177" s="114"/>
    </row>
    <row r="2179" spans="1:5" ht="17.25" thickBot="1">
      <c r="A2179" s="152" t="s">
        <v>246</v>
      </c>
      <c r="B2179" s="489"/>
      <c r="C2179" s="489"/>
      <c r="D2179" s="489"/>
      <c r="E2179" s="489"/>
    </row>
    <row r="2180" spans="1:5" ht="17.25" thickBot="1">
      <c r="A2180" s="152"/>
      <c r="B2180" s="489"/>
      <c r="C2180" s="489"/>
      <c r="D2180" s="489"/>
      <c r="E2180" s="489"/>
    </row>
    <row r="2181" spans="1:5" ht="17.25" thickBot="1">
      <c r="A2181" s="152"/>
      <c r="B2181" s="489"/>
      <c r="C2181" s="489"/>
      <c r="D2181" s="489"/>
      <c r="E2181" s="489"/>
    </row>
    <row r="2182" spans="1:5" ht="17.25" thickBot="1"/>
    <row r="2183" spans="1:5" ht="17.25" thickBot="1">
      <c r="A2183" s="949" t="s">
        <v>983</v>
      </c>
      <c r="B2183" s="950"/>
      <c r="C2183" s="919" t="s">
        <v>533</v>
      </c>
      <c r="D2183" s="920"/>
      <c r="E2183" s="523"/>
    </row>
    <row r="2184" spans="1:5" ht="17.25" thickBot="1">
      <c r="A2184" s="169" t="s">
        <v>534</v>
      </c>
      <c r="B2184" s="492" t="s">
        <v>175</v>
      </c>
      <c r="C2184" s="492" t="s">
        <v>535</v>
      </c>
      <c r="D2184" s="492" t="s">
        <v>536</v>
      </c>
      <c r="E2184" s="86" t="s">
        <v>537</v>
      </c>
    </row>
    <row r="2185" spans="1:5" ht="17.25" thickBot="1">
      <c r="A2185" s="182" t="s">
        <v>984</v>
      </c>
      <c r="B2185" s="111" t="s">
        <v>2186</v>
      </c>
      <c r="C2185" s="244">
        <v>431078.45145999995</v>
      </c>
      <c r="D2185" s="209">
        <v>0</v>
      </c>
      <c r="E2185" s="114"/>
    </row>
    <row r="2187" spans="1:5">
      <c r="A2187" s="391" t="s">
        <v>246</v>
      </c>
      <c r="B2187" s="825"/>
      <c r="C2187" s="825"/>
      <c r="D2187" s="825"/>
      <c r="E2187" s="825"/>
    </row>
    <row r="2188" spans="1:5" ht="36.75" customHeight="1">
      <c r="A2188" s="1016" t="s">
        <v>3077</v>
      </c>
      <c r="B2188" s="1016"/>
      <c r="C2188" s="1016"/>
      <c r="D2188" s="1016"/>
      <c r="E2188" s="1016"/>
    </row>
    <row r="2189" spans="1:5">
      <c r="A2189" s="391"/>
      <c r="B2189" s="825"/>
      <c r="C2189" s="825"/>
      <c r="D2189" s="825"/>
      <c r="E2189" s="825"/>
    </row>
    <row r="2193" spans="1:4" ht="18.75">
      <c r="A2193" s="194" t="s">
        <v>985</v>
      </c>
    </row>
    <row r="2194" spans="1:4">
      <c r="A2194" s="974" t="s">
        <v>3375</v>
      </c>
      <c r="B2194" s="974"/>
    </row>
    <row r="2195" spans="1:4">
      <c r="A2195" s="524" t="s">
        <v>986</v>
      </c>
    </row>
    <row r="2196" spans="1:4" ht="17.25" thickBot="1"/>
    <row r="2197" spans="1:4" ht="17.25" thickBot="1">
      <c r="A2197" s="725" t="s">
        <v>987</v>
      </c>
      <c r="B2197" s="919" t="s">
        <v>533</v>
      </c>
      <c r="C2197" s="920"/>
      <c r="D2197" s="523"/>
    </row>
    <row r="2198" spans="1:4" ht="17.25" thickBot="1">
      <c r="A2198" s="169" t="s">
        <v>988</v>
      </c>
      <c r="B2198" s="492" t="s">
        <v>535</v>
      </c>
      <c r="C2198" s="492" t="s">
        <v>536</v>
      </c>
      <c r="D2198" s="86" t="s">
        <v>537</v>
      </c>
    </row>
    <row r="2199" spans="1:4" ht="17.25" thickBot="1">
      <c r="A2199" s="182" t="s">
        <v>989</v>
      </c>
      <c r="B2199" s="248">
        <v>218633034.56918001</v>
      </c>
      <c r="C2199" s="209">
        <v>0</v>
      </c>
      <c r="D2199" s="114"/>
    </row>
    <row r="2201" spans="1:4" ht="17.25" thickBot="1">
      <c r="A2201" s="152" t="s">
        <v>246</v>
      </c>
      <c r="B2201" s="489"/>
      <c r="C2201" s="489"/>
      <c r="D2201" s="489"/>
    </row>
    <row r="2202" spans="1:4" ht="51.75" customHeight="1" thickBot="1">
      <c r="A2202" s="1017" t="s">
        <v>3078</v>
      </c>
      <c r="B2202" s="1017"/>
      <c r="C2202" s="1017"/>
      <c r="D2202" s="1017"/>
    </row>
    <row r="2203" spans="1:4" ht="17.25" thickBot="1">
      <c r="A2203" s="152"/>
      <c r="B2203" s="489"/>
      <c r="C2203" s="489"/>
      <c r="D2203" s="489"/>
    </row>
    <row r="2204" spans="1:4" ht="17.25" thickBot="1"/>
    <row r="2205" spans="1:4" ht="17.25" thickBot="1">
      <c r="A2205" s="726" t="s">
        <v>990</v>
      </c>
      <c r="B2205" s="919" t="s">
        <v>533</v>
      </c>
      <c r="C2205" s="920"/>
      <c r="D2205" s="523"/>
    </row>
    <row r="2206" spans="1:4" ht="17.25" thickBot="1">
      <c r="A2206" s="169" t="s">
        <v>988</v>
      </c>
      <c r="B2206" s="492" t="s">
        <v>535</v>
      </c>
      <c r="C2206" s="492" t="s">
        <v>536</v>
      </c>
      <c r="D2206" s="86" t="s">
        <v>537</v>
      </c>
    </row>
    <row r="2207" spans="1:4" ht="17.25" thickBot="1">
      <c r="A2207" s="182" t="s">
        <v>991</v>
      </c>
      <c r="B2207" s="248">
        <v>196236007.76217997</v>
      </c>
      <c r="C2207" s="209">
        <v>0</v>
      </c>
      <c r="D2207" s="114"/>
    </row>
    <row r="2209" spans="1:4" ht="17.25" thickBot="1">
      <c r="A2209" s="152" t="s">
        <v>246</v>
      </c>
      <c r="B2209" s="489"/>
      <c r="C2209" s="489"/>
      <c r="D2209" s="489"/>
    </row>
    <row r="2210" spans="1:4" ht="48" customHeight="1" thickBot="1">
      <c r="A2210" s="1017" t="s">
        <v>3079</v>
      </c>
      <c r="B2210" s="1017"/>
      <c r="C2210" s="1017"/>
      <c r="D2210" s="1017"/>
    </row>
    <row r="2211" spans="1:4" ht="17.25" thickBot="1">
      <c r="A2211" s="152"/>
      <c r="B2211" s="489"/>
      <c r="C2211" s="489"/>
      <c r="D2211" s="489"/>
    </row>
    <row r="2213" spans="1:4" ht="17.25" thickBot="1">
      <c r="A2213" s="195" t="s">
        <v>992</v>
      </c>
    </row>
    <row r="2214" spans="1:4" ht="17.25" thickBot="1">
      <c r="A2214" s="726" t="s">
        <v>993</v>
      </c>
      <c r="B2214" s="919" t="s">
        <v>533</v>
      </c>
      <c r="C2214" s="920"/>
      <c r="D2214" s="523"/>
    </row>
    <row r="2215" spans="1:4" ht="17.25" thickBot="1">
      <c r="A2215" s="169" t="s">
        <v>988</v>
      </c>
      <c r="B2215" s="492" t="s">
        <v>535</v>
      </c>
      <c r="C2215" s="492" t="s">
        <v>536</v>
      </c>
      <c r="D2215" s="86" t="s">
        <v>537</v>
      </c>
    </row>
    <row r="2216" spans="1:4" ht="17.25" thickBot="1">
      <c r="A2216" s="182" t="s">
        <v>989</v>
      </c>
      <c r="B2216" s="248">
        <v>1794258.1361399998</v>
      </c>
      <c r="C2216" s="209">
        <v>0</v>
      </c>
      <c r="D2216" s="114"/>
    </row>
    <row r="2218" spans="1:4" ht="17.25" thickBot="1">
      <c r="A2218" s="152" t="s">
        <v>246</v>
      </c>
      <c r="B2218" s="489"/>
      <c r="C2218" s="489"/>
      <c r="D2218" s="489"/>
    </row>
    <row r="2219" spans="1:4" ht="34.5" customHeight="1" thickBot="1">
      <c r="A2219" s="1018" t="s">
        <v>3080</v>
      </c>
      <c r="B2219" s="1018"/>
      <c r="C2219" s="1018"/>
      <c r="D2219" s="1018"/>
    </row>
    <row r="2220" spans="1:4" ht="17.25" thickBot="1">
      <c r="A2220" s="152"/>
      <c r="B2220" s="489"/>
      <c r="C2220" s="489"/>
      <c r="D2220" s="489"/>
    </row>
    <row r="2221" spans="1:4" ht="17.25" thickBot="1"/>
    <row r="2222" spans="1:4" ht="17.25" thickBot="1">
      <c r="A2222" s="726" t="s">
        <v>994</v>
      </c>
      <c r="B2222" s="919" t="s">
        <v>533</v>
      </c>
      <c r="C2222" s="920"/>
      <c r="D2222" s="523"/>
    </row>
    <row r="2223" spans="1:4" ht="17.25" thickBot="1">
      <c r="A2223" s="169" t="s">
        <v>988</v>
      </c>
      <c r="B2223" s="492" t="s">
        <v>535</v>
      </c>
      <c r="C2223" s="492" t="s">
        <v>536</v>
      </c>
      <c r="D2223" s="86" t="s">
        <v>537</v>
      </c>
    </row>
    <row r="2224" spans="1:4" ht="17.25" thickBot="1">
      <c r="A2224" s="182" t="s">
        <v>991</v>
      </c>
      <c r="B2224" s="248">
        <v>11622592.070269994</v>
      </c>
      <c r="C2224" s="209">
        <v>0</v>
      </c>
      <c r="D2224" s="114"/>
    </row>
    <row r="2226" spans="1:5">
      <c r="A2226" s="391" t="s">
        <v>246</v>
      </c>
      <c r="B2226" s="718"/>
      <c r="C2226" s="718"/>
      <c r="D2226" s="718"/>
    </row>
    <row r="2227" spans="1:5" ht="84.75" customHeight="1">
      <c r="A2227" s="1016" t="s">
        <v>3244</v>
      </c>
      <c r="B2227" s="1016"/>
      <c r="C2227" s="1016"/>
      <c r="D2227" s="1016"/>
    </row>
    <row r="2229" spans="1:5" ht="17.25" thickBot="1">
      <c r="A2229" s="195" t="s">
        <v>995</v>
      </c>
    </row>
    <row r="2230" spans="1:5" ht="17.25" thickBot="1">
      <c r="A2230" s="726" t="s">
        <v>996</v>
      </c>
      <c r="B2230" s="919" t="s">
        <v>533</v>
      </c>
      <c r="C2230" s="920"/>
      <c r="D2230" s="523"/>
    </row>
    <row r="2231" spans="1:5" ht="17.25" thickBot="1">
      <c r="A2231" s="169" t="s">
        <v>988</v>
      </c>
      <c r="B2231" s="492" t="s">
        <v>535</v>
      </c>
      <c r="C2231" s="492" t="s">
        <v>536</v>
      </c>
      <c r="D2231" s="86" t="s">
        <v>537</v>
      </c>
    </row>
    <row r="2232" spans="1:5" ht="17.25" thickBot="1">
      <c r="A2232" s="182" t="s">
        <v>989</v>
      </c>
      <c r="B2232" s="248">
        <v>6586884.237530007</v>
      </c>
      <c r="C2232" s="209">
        <v>0</v>
      </c>
      <c r="D2232" s="114"/>
    </row>
    <row r="2234" spans="1:5" ht="17.25" thickBot="1">
      <c r="A2234" s="152" t="s">
        <v>246</v>
      </c>
      <c r="B2234" s="489"/>
      <c r="C2234" s="489"/>
      <c r="D2234" s="489"/>
      <c r="E2234" s="526"/>
    </row>
    <row r="2235" spans="1:5" ht="17.25" thickBot="1">
      <c r="A2235" s="152" t="s">
        <v>3081</v>
      </c>
      <c r="B2235" s="489"/>
      <c r="C2235" s="489"/>
      <c r="D2235" s="489"/>
      <c r="E2235" s="526"/>
    </row>
    <row r="2236" spans="1:5" ht="17.25" thickBot="1">
      <c r="A2236" s="152"/>
      <c r="B2236" s="489"/>
      <c r="C2236" s="489"/>
      <c r="D2236" s="489"/>
      <c r="E2236" s="526"/>
    </row>
    <row r="2237" spans="1:5" ht="17.25" thickBot="1"/>
    <row r="2238" spans="1:5" ht="17.25" thickBot="1">
      <c r="A2238" s="726" t="s">
        <v>997</v>
      </c>
      <c r="B2238" s="919" t="s">
        <v>533</v>
      </c>
      <c r="C2238" s="920"/>
      <c r="D2238" s="523"/>
    </row>
    <row r="2239" spans="1:5" ht="17.25" thickBot="1">
      <c r="A2239" s="169" t="s">
        <v>988</v>
      </c>
      <c r="B2239" s="492" t="s">
        <v>535</v>
      </c>
      <c r="C2239" s="492" t="s">
        <v>536</v>
      </c>
      <c r="D2239" s="86" t="s">
        <v>537</v>
      </c>
    </row>
    <row r="2240" spans="1:5" ht="17.25" thickBot="1">
      <c r="A2240" s="182" t="s">
        <v>991</v>
      </c>
      <c r="B2240" s="314">
        <v>0</v>
      </c>
      <c r="C2240" s="209">
        <v>0</v>
      </c>
      <c r="D2240" s="114"/>
    </row>
    <row r="2242" spans="1:5" ht="17.25" thickBot="1">
      <c r="A2242" s="152" t="s">
        <v>246</v>
      </c>
      <c r="B2242" s="489"/>
      <c r="C2242" s="489"/>
      <c r="D2242" s="489"/>
      <c r="E2242" s="526"/>
    </row>
    <row r="2243" spans="1:5" ht="17.25" thickBot="1">
      <c r="A2243" s="152"/>
      <c r="B2243" s="489"/>
      <c r="C2243" s="489"/>
      <c r="D2243" s="489"/>
      <c r="E2243" s="526"/>
    </row>
    <row r="2244" spans="1:5" ht="17.25" thickBot="1">
      <c r="A2244" s="152"/>
      <c r="B2244" s="489"/>
      <c r="C2244" s="489"/>
      <c r="D2244" s="489"/>
      <c r="E2244" s="526"/>
    </row>
    <row r="2245" spans="1:5" ht="17.25" thickBot="1"/>
    <row r="2246" spans="1:5" ht="17.25" thickBot="1">
      <c r="A2246" s="726" t="s">
        <v>998</v>
      </c>
      <c r="B2246" s="919" t="s">
        <v>533</v>
      </c>
      <c r="C2246" s="920"/>
      <c r="D2246" s="523"/>
    </row>
    <row r="2247" spans="1:5" ht="17.25" thickBot="1">
      <c r="A2247" s="169" t="s">
        <v>999</v>
      </c>
      <c r="B2247" s="492" t="s">
        <v>535</v>
      </c>
      <c r="C2247" s="492" t="s">
        <v>536</v>
      </c>
      <c r="D2247" s="86" t="s">
        <v>537</v>
      </c>
    </row>
    <row r="2248" spans="1:5" ht="17.25" thickBot="1">
      <c r="A2248" s="162"/>
      <c r="B2248" s="314">
        <v>19572151.21327012</v>
      </c>
      <c r="C2248" s="209">
        <v>0</v>
      </c>
      <c r="D2248" s="117"/>
    </row>
    <row r="2249" spans="1:5">
      <c r="A2249" s="144"/>
      <c r="B2249" s="659"/>
    </row>
    <row r="2250" spans="1:5">
      <c r="A2250" s="144"/>
      <c r="B2250" s="659"/>
    </row>
    <row r="2251" spans="1:5" ht="18.75">
      <c r="A2251" s="194" t="s">
        <v>1000</v>
      </c>
    </row>
    <row r="2252" spans="1:5" ht="17.25" thickBot="1">
      <c r="A2252" s="974" t="s">
        <v>3375</v>
      </c>
      <c r="B2252" s="974"/>
    </row>
    <row r="2253" spans="1:5" ht="17.25" thickBot="1">
      <c r="A2253" s="726" t="s">
        <v>1001</v>
      </c>
      <c r="B2253" s="919" t="s">
        <v>533</v>
      </c>
      <c r="C2253" s="920"/>
      <c r="D2253" s="523"/>
    </row>
    <row r="2254" spans="1:5" ht="17.25" thickBot="1">
      <c r="A2254" s="169" t="s">
        <v>988</v>
      </c>
      <c r="B2254" s="492" t="s">
        <v>535</v>
      </c>
      <c r="C2254" s="492" t="s">
        <v>536</v>
      </c>
      <c r="D2254" s="86" t="s">
        <v>537</v>
      </c>
    </row>
    <row r="2255" spans="1:5" ht="17.25" thickBot="1">
      <c r="A2255" s="182" t="s">
        <v>1002</v>
      </c>
      <c r="B2255" s="248">
        <v>146435699.90614995</v>
      </c>
      <c r="C2255" s="209">
        <v>0</v>
      </c>
      <c r="D2255" s="114"/>
    </row>
    <row r="2257" spans="1:5" ht="17.25" thickBot="1">
      <c r="A2257" s="152" t="s">
        <v>246</v>
      </c>
      <c r="B2257" s="489"/>
      <c r="C2257" s="489"/>
      <c r="D2257" s="489"/>
      <c r="E2257" s="526"/>
    </row>
    <row r="2258" spans="1:5" ht="17.25" thickBot="1">
      <c r="A2258" s="152" t="s">
        <v>3082</v>
      </c>
      <c r="B2258" s="489"/>
      <c r="C2258" s="489"/>
      <c r="D2258" s="489"/>
      <c r="E2258" s="526"/>
    </row>
    <row r="2259" spans="1:5" ht="17.25" thickBot="1">
      <c r="A2259" s="152"/>
      <c r="B2259" s="489"/>
      <c r="C2259" s="489"/>
      <c r="D2259" s="489"/>
      <c r="E2259" s="526"/>
    </row>
    <row r="2260" spans="1:5">
      <c r="A2260" s="184"/>
    </row>
    <row r="2261" spans="1:5" ht="17.25" thickBot="1">
      <c r="A2261" s="693" t="s">
        <v>1003</v>
      </c>
    </row>
    <row r="2262" spans="1:5" ht="17.25" thickBot="1">
      <c r="A2262" s="187" t="s">
        <v>347</v>
      </c>
      <c r="B2262" s="102" t="s">
        <v>1004</v>
      </c>
      <c r="C2262" s="101" t="s">
        <v>540</v>
      </c>
      <c r="D2262" s="102" t="s">
        <v>1005</v>
      </c>
    </row>
    <row r="2263" spans="1:5" ht="17.25" thickBot="1">
      <c r="A2263" s="608"/>
      <c r="B2263" s="609"/>
      <c r="C2263" s="118"/>
      <c r="D2263" s="609"/>
    </row>
    <row r="2264" spans="1:5" ht="17.25" thickBot="1">
      <c r="A2264" s="608"/>
      <c r="B2264" s="609"/>
      <c r="C2264" s="118"/>
      <c r="D2264" s="609"/>
    </row>
    <row r="2265" spans="1:5" ht="17.25" thickBot="1">
      <c r="A2265" s="608"/>
      <c r="B2265" s="609"/>
      <c r="C2265" s="118"/>
      <c r="D2265" s="609"/>
    </row>
    <row r="2267" spans="1:5" ht="18.75">
      <c r="A2267" s="194" t="s">
        <v>1006</v>
      </c>
      <c r="B2267" s="194"/>
    </row>
    <row r="2268" spans="1:5">
      <c r="A2268" s="982" t="s">
        <v>2219</v>
      </c>
      <c r="B2268" s="982"/>
    </row>
    <row r="2269" spans="1:5">
      <c r="A2269" s="612"/>
      <c r="B2269" s="643"/>
    </row>
    <row r="2270" spans="1:5" ht="17.25" thickBot="1">
      <c r="A2270" s="144" t="s">
        <v>1007</v>
      </c>
    </row>
    <row r="2271" spans="1:5">
      <c r="A2271" s="386" t="s">
        <v>16</v>
      </c>
      <c r="B2271" s="387"/>
      <c r="C2271" s="976" t="s">
        <v>17</v>
      </c>
      <c r="D2271" s="1028" t="s">
        <v>18</v>
      </c>
      <c r="E2271" s="1029"/>
    </row>
    <row r="2272" spans="1:5" ht="25.5" customHeight="1" thickBot="1">
      <c r="A2272" s="388"/>
      <c r="B2272" s="389"/>
      <c r="C2272" s="977"/>
      <c r="D2272" s="228" t="s">
        <v>2317</v>
      </c>
      <c r="E2272" s="229" t="s">
        <v>2318</v>
      </c>
    </row>
    <row r="2273" spans="1:9" ht="26.25" thickBot="1">
      <c r="A2273" s="527">
        <v>6</v>
      </c>
      <c r="B2273" s="119">
        <v>72</v>
      </c>
      <c r="C2273" s="121" t="s">
        <v>1008</v>
      </c>
      <c r="D2273" s="120" t="s">
        <v>1009</v>
      </c>
      <c r="E2273" s="538" t="s">
        <v>30</v>
      </c>
    </row>
    <row r="2274" spans="1:9">
      <c r="A2274" s="386" t="s">
        <v>16</v>
      </c>
      <c r="B2274" s="387"/>
      <c r="C2274" s="976" t="s">
        <v>17</v>
      </c>
      <c r="D2274" s="1028" t="s">
        <v>18</v>
      </c>
      <c r="E2274" s="1029"/>
    </row>
    <row r="2275" spans="1:9" ht="17.25" thickBot="1">
      <c r="A2275" s="388"/>
      <c r="B2275" s="389"/>
      <c r="C2275" s="977"/>
      <c r="D2275" s="228" t="s">
        <v>2317</v>
      </c>
      <c r="E2275" s="229" t="s">
        <v>2318</v>
      </c>
    </row>
    <row r="2276" spans="1:9">
      <c r="A2276" s="978">
        <v>6</v>
      </c>
      <c r="B2276" s="122" t="s">
        <v>1010</v>
      </c>
      <c r="C2276" s="971" t="s">
        <v>1011</v>
      </c>
      <c r="D2276" s="124" t="s">
        <v>1012</v>
      </c>
      <c r="E2276" s="124"/>
    </row>
    <row r="2277" spans="1:9">
      <c r="A2277" s="979"/>
      <c r="B2277" s="123">
        <v>75</v>
      </c>
      <c r="C2277" s="981"/>
      <c r="D2277" s="123" t="s">
        <v>1013</v>
      </c>
      <c r="E2277" s="123"/>
    </row>
    <row r="2278" spans="1:9" ht="17.25" thickBot="1">
      <c r="A2278" s="980"/>
      <c r="B2278" s="670"/>
      <c r="C2278" s="972"/>
      <c r="D2278" s="119" t="s">
        <v>1014</v>
      </c>
      <c r="E2278" s="119"/>
    </row>
    <row r="2279" spans="1:9" ht="17.25" thickBot="1"/>
    <row r="2280" spans="1:9" ht="17.25" thickBot="1">
      <c r="A2280" s="724" t="s">
        <v>1015</v>
      </c>
      <c r="B2280" s="235"/>
      <c r="C2280" s="919" t="s">
        <v>533</v>
      </c>
      <c r="D2280" s="973"/>
      <c r="E2280" s="398"/>
      <c r="F2280" s="643"/>
    </row>
    <row r="2281" spans="1:9" ht="17.25" thickBot="1">
      <c r="A2281" s="206" t="s">
        <v>988</v>
      </c>
      <c r="B2281" s="235"/>
      <c r="C2281" s="206" t="s">
        <v>535</v>
      </c>
      <c r="D2281" s="490" t="s">
        <v>536</v>
      </c>
      <c r="E2281" s="400" t="s">
        <v>537</v>
      </c>
      <c r="F2281" s="643"/>
    </row>
    <row r="2282" spans="1:9" ht="17.25" thickBot="1">
      <c r="A2282" s="234" t="s">
        <v>1016</v>
      </c>
      <c r="B2282" s="399"/>
      <c r="C2282" s="894">
        <v>206875050900.42004</v>
      </c>
      <c r="D2282" s="234"/>
      <c r="E2282" s="242"/>
      <c r="F2282" s="643"/>
    </row>
    <row r="2283" spans="1:9" ht="17.25" thickBot="1">
      <c r="A2283" s="234" t="s">
        <v>1017</v>
      </c>
      <c r="B2283" s="399"/>
      <c r="C2283" s="894">
        <v>197900270851.75</v>
      </c>
      <c r="D2283" s="234"/>
      <c r="E2283" s="242"/>
      <c r="F2283" s="643"/>
    </row>
    <row r="2284" spans="1:9">
      <c r="A2284" s="196"/>
      <c r="B2284" s="955"/>
      <c r="C2284" s="954"/>
      <c r="D2284" s="955"/>
      <c r="E2284" s="511"/>
      <c r="F2284" s="664"/>
      <c r="G2284" s="953"/>
      <c r="H2284" s="953"/>
      <c r="I2284" s="953"/>
    </row>
    <row r="2285" spans="1:9">
      <c r="A2285" s="170"/>
      <c r="B2285" s="952"/>
      <c r="C2285" s="952"/>
      <c r="D2285" s="952"/>
      <c r="E2285" s="481"/>
      <c r="F2285" s="526"/>
      <c r="G2285" s="953"/>
      <c r="H2285" s="953"/>
      <c r="I2285" s="953"/>
    </row>
    <row r="2286" spans="1:9" ht="17.25" thickBot="1">
      <c r="A2286" s="152" t="s">
        <v>246</v>
      </c>
      <c r="B2286" s="956"/>
      <c r="C2286" s="956"/>
      <c r="D2286" s="956"/>
      <c r="E2286" s="489"/>
      <c r="F2286" s="526"/>
      <c r="G2286" s="953"/>
      <c r="H2286" s="953"/>
      <c r="I2286" s="953"/>
    </row>
    <row r="2287" spans="1:9" ht="17.25" thickBot="1">
      <c r="A2287" s="152" t="s">
        <v>3352</v>
      </c>
      <c r="B2287" s="489"/>
      <c r="C2287" s="951"/>
      <c r="D2287" s="951"/>
      <c r="E2287" s="479"/>
      <c r="F2287" s="664"/>
      <c r="G2287" s="200"/>
      <c r="H2287" s="200"/>
      <c r="I2287" s="200"/>
    </row>
    <row r="2288" spans="1:9" ht="17.25" thickBot="1">
      <c r="A2288" s="152"/>
      <c r="B2288" s="489"/>
      <c r="C2288" s="951"/>
      <c r="D2288" s="951"/>
      <c r="E2288" s="479"/>
      <c r="F2288" s="526"/>
      <c r="G2288" s="200"/>
      <c r="H2288" s="200"/>
      <c r="I2288" s="200"/>
    </row>
    <row r="2289" spans="1:9">
      <c r="A2289" s="571"/>
      <c r="B2289" s="572"/>
      <c r="C2289" s="572"/>
      <c r="D2289" s="572"/>
      <c r="E2289" s="572"/>
      <c r="F2289" s="664"/>
      <c r="G2289" s="671"/>
      <c r="H2289" s="671"/>
      <c r="I2289" s="671"/>
    </row>
    <row r="2291" spans="1:9" ht="17.25" thickBot="1">
      <c r="A2291" s="197" t="s">
        <v>1018</v>
      </c>
    </row>
    <row r="2292" spans="1:9" ht="17.25" thickBot="1">
      <c r="A2292" s="159" t="s">
        <v>540</v>
      </c>
      <c r="B2292" s="38" t="s">
        <v>1019</v>
      </c>
      <c r="C2292" s="38" t="s">
        <v>1020</v>
      </c>
      <c r="D2292" s="38" t="s">
        <v>1021</v>
      </c>
      <c r="E2292" s="125" t="s">
        <v>1022</v>
      </c>
    </row>
    <row r="2293" spans="1:9" ht="19.5" thickBot="1">
      <c r="A2293" s="874" t="s">
        <v>3083</v>
      </c>
      <c r="B2293" s="73"/>
      <c r="C2293" s="73"/>
      <c r="D2293" s="73"/>
      <c r="E2293" s="92"/>
    </row>
    <row r="2294" spans="1:9" ht="17.25" thickBot="1">
      <c r="A2294" s="505"/>
      <c r="B2294" s="73"/>
      <c r="C2294" s="73"/>
      <c r="D2294" s="73"/>
      <c r="E2294" s="92"/>
    </row>
    <row r="2295" spans="1:9" ht="17.25" thickBot="1">
      <c r="A2295" s="505"/>
      <c r="B2295" s="73"/>
      <c r="C2295" s="73"/>
      <c r="D2295" s="73"/>
      <c r="E2295" s="92"/>
    </row>
    <row r="2296" spans="1:9">
      <c r="A2296" s="144"/>
    </row>
    <row r="2297" spans="1:9" ht="18.75">
      <c r="A2297" s="194" t="s">
        <v>1023</v>
      </c>
    </row>
    <row r="2298" spans="1:9" ht="17.25" thickBot="1"/>
    <row r="2299" spans="1:9" ht="17.25" thickBot="1">
      <c r="A2299" s="142" t="s">
        <v>1024</v>
      </c>
      <c r="B2299" s="919" t="s">
        <v>533</v>
      </c>
      <c r="C2299" s="920"/>
      <c r="D2299" s="523"/>
    </row>
    <row r="2300" spans="1:9" ht="17.25" thickBot="1">
      <c r="A2300" s="169" t="s">
        <v>988</v>
      </c>
      <c r="B2300" s="492" t="s">
        <v>535</v>
      </c>
      <c r="C2300" s="492" t="s">
        <v>536</v>
      </c>
      <c r="D2300" s="86" t="s">
        <v>537</v>
      </c>
    </row>
    <row r="2301" spans="1:9" ht="17.25" thickBot="1">
      <c r="A2301" s="182" t="s">
        <v>1025</v>
      </c>
      <c r="B2301" s="112"/>
      <c r="C2301" s="112"/>
      <c r="D2301" s="114"/>
    </row>
    <row r="2303" spans="1:9" ht="17.25" thickBot="1">
      <c r="A2303" s="190" t="s">
        <v>1026</v>
      </c>
    </row>
    <row r="2304" spans="1:9" ht="17.25" thickBot="1">
      <c r="A2304" s="159" t="s">
        <v>347</v>
      </c>
      <c r="B2304" s="38" t="s">
        <v>1027</v>
      </c>
      <c r="C2304" s="38" t="s">
        <v>1028</v>
      </c>
      <c r="D2304" s="38" t="s">
        <v>1005</v>
      </c>
    </row>
    <row r="2305" spans="1:6" ht="17.25" thickBot="1">
      <c r="A2305" s="608"/>
      <c r="B2305" s="609"/>
      <c r="C2305" s="609"/>
      <c r="D2305" s="609"/>
    </row>
    <row r="2306" spans="1:6" ht="17.25" thickBot="1">
      <c r="A2306" s="608"/>
      <c r="B2306" s="609"/>
      <c r="C2306" s="609"/>
      <c r="D2306" s="609"/>
    </row>
    <row r="2307" spans="1:6" ht="17.25" thickBot="1">
      <c r="A2307" s="608"/>
      <c r="B2307" s="609"/>
      <c r="C2307" s="609"/>
      <c r="D2307" s="609"/>
    </row>
    <row r="2308" spans="1:6" ht="17.25" thickBot="1">
      <c r="A2308" s="608"/>
      <c r="B2308" s="609"/>
      <c r="C2308" s="609"/>
      <c r="D2308" s="609"/>
    </row>
    <row r="2309" spans="1:6" ht="17.25" thickBot="1">
      <c r="A2309" s="608"/>
      <c r="B2309" s="609"/>
      <c r="C2309" s="609"/>
      <c r="D2309" s="609"/>
    </row>
    <row r="2310" spans="1:6" ht="17.25" thickBot="1">
      <c r="A2310" s="608"/>
      <c r="B2310" s="609"/>
      <c r="C2310" s="609"/>
      <c r="D2310" s="609"/>
    </row>
    <row r="2311" spans="1:6" ht="17.25" thickBot="1">
      <c r="A2311" s="143"/>
      <c r="B2311" s="19"/>
      <c r="C2311" s="19"/>
      <c r="D2311" s="19"/>
    </row>
    <row r="2312" spans="1:6" ht="17.25" thickBot="1">
      <c r="A2312" s="143"/>
      <c r="B2312" s="19"/>
      <c r="C2312" s="19"/>
      <c r="D2312" s="19"/>
    </row>
    <row r="2313" spans="1:6" ht="19.5" thickBot="1">
      <c r="A2313" s="143"/>
      <c r="B2313" s="19"/>
      <c r="C2313" s="19"/>
      <c r="D2313" s="19"/>
      <c r="F2313" s="502"/>
    </row>
    <row r="2314" spans="1:6" ht="17.25" thickBot="1">
      <c r="A2314" s="143"/>
      <c r="B2314" s="19"/>
      <c r="C2314" s="19"/>
      <c r="D2314" s="19"/>
    </row>
    <row r="2315" spans="1:6">
      <c r="A2315" s="144"/>
    </row>
    <row r="2316" spans="1:6" ht="18.75">
      <c r="A2316" s="194" t="s">
        <v>1029</v>
      </c>
      <c r="B2316" s="502"/>
      <c r="C2316" s="502"/>
      <c r="D2316" s="502"/>
      <c r="E2316" s="502"/>
    </row>
    <row r="2317" spans="1:6" ht="17.25" thickBot="1">
      <c r="A2317" s="975" t="s">
        <v>3372</v>
      </c>
      <c r="B2317" s="975"/>
      <c r="C2317" s="975"/>
      <c r="D2317" s="975"/>
      <c r="E2317" s="975"/>
      <c r="F2317" s="230"/>
    </row>
    <row r="2318" spans="1:6">
      <c r="A2318" s="941" t="s">
        <v>16</v>
      </c>
      <c r="B2318" s="942"/>
      <c r="C2318" s="943"/>
      <c r="D2318" s="947" t="s">
        <v>17</v>
      </c>
      <c r="E2318" s="530" t="s">
        <v>1030</v>
      </c>
      <c r="F2318" s="531"/>
    </row>
    <row r="2319" spans="1:6" ht="17.25" thickBot="1">
      <c r="A2319" s="944"/>
      <c r="B2319" s="945"/>
      <c r="C2319" s="946"/>
      <c r="D2319" s="948"/>
      <c r="E2319" s="532" t="s">
        <v>1031</v>
      </c>
      <c r="F2319" s="533"/>
    </row>
    <row r="2320" spans="1:6">
      <c r="A2320" s="957">
        <v>6</v>
      </c>
      <c r="B2320" s="960">
        <v>101</v>
      </c>
      <c r="C2320" s="963"/>
      <c r="D2320" s="966" t="s">
        <v>1032</v>
      </c>
      <c r="E2320" s="126" t="s">
        <v>1033</v>
      </c>
      <c r="F2320" s="535" t="s">
        <v>30</v>
      </c>
    </row>
    <row r="2321" spans="1:6">
      <c r="A2321" s="958"/>
      <c r="B2321" s="961"/>
      <c r="C2321" s="964"/>
      <c r="D2321" s="967"/>
      <c r="E2321" s="126" t="s">
        <v>1034</v>
      </c>
      <c r="F2321" s="536"/>
    </row>
    <row r="2322" spans="1:6" ht="17.25" thickBot="1">
      <c r="A2322" s="959"/>
      <c r="B2322" s="962"/>
      <c r="C2322" s="965"/>
      <c r="D2322" s="968"/>
      <c r="E2322" s="127" t="s">
        <v>1035</v>
      </c>
      <c r="F2322" s="537"/>
    </row>
    <row r="2323" spans="1:6" ht="27.75" thickBot="1">
      <c r="A2323" s="534">
        <v>6</v>
      </c>
      <c r="B2323" s="401">
        <v>101</v>
      </c>
      <c r="C2323" s="127">
        <v>1</v>
      </c>
      <c r="D2323" s="128" t="s">
        <v>1036</v>
      </c>
      <c r="E2323" s="127"/>
      <c r="F2323" s="127" t="s">
        <v>30</v>
      </c>
    </row>
    <row r="2324" spans="1:6">
      <c r="A2324" s="672"/>
      <c r="B2324" s="672"/>
      <c r="C2324" s="672"/>
      <c r="D2324" s="672"/>
      <c r="E2324" s="672"/>
    </row>
    <row r="2325" spans="1:6" ht="17.25" thickBot="1"/>
    <row r="2326" spans="1:6" ht="17.25" thickBot="1">
      <c r="A2326" s="726" t="s">
        <v>1037</v>
      </c>
      <c r="B2326" s="919" t="s">
        <v>533</v>
      </c>
      <c r="C2326" s="920"/>
      <c r="D2326" s="523"/>
    </row>
    <row r="2327" spans="1:6" ht="17.25" thickBot="1">
      <c r="A2327" s="169" t="s">
        <v>988</v>
      </c>
      <c r="B2327" s="492" t="s">
        <v>535</v>
      </c>
      <c r="C2327" s="492" t="s">
        <v>536</v>
      </c>
      <c r="D2327" s="86" t="s">
        <v>537</v>
      </c>
    </row>
    <row r="2328" spans="1:6" ht="33.75" thickBot="1">
      <c r="A2328" s="832" t="s">
        <v>1038</v>
      </c>
      <c r="B2328" s="471">
        <v>0</v>
      </c>
      <c r="C2328" s="112"/>
      <c r="D2328" s="114"/>
    </row>
    <row r="2329" spans="1:6" ht="33.75" thickBot="1">
      <c r="A2329" s="832" t="s">
        <v>1039</v>
      </c>
      <c r="B2329" s="895">
        <v>121440054.14056994</v>
      </c>
      <c r="C2329" s="112"/>
      <c r="D2329" s="114"/>
      <c r="E2329" s="892"/>
    </row>
    <row r="2331" spans="1:6" ht="17.25" thickBot="1">
      <c r="A2331" s="152" t="s">
        <v>2319</v>
      </c>
      <c r="B2331" s="489"/>
      <c r="C2331" s="489"/>
      <c r="D2331" s="489"/>
      <c r="E2331" s="526"/>
    </row>
    <row r="2332" spans="1:6" ht="17.25" thickBot="1">
      <c r="A2332" s="152" t="s">
        <v>3327</v>
      </c>
      <c r="B2332" s="489"/>
      <c r="C2332" s="489"/>
      <c r="D2332" s="489"/>
      <c r="E2332" s="526"/>
    </row>
    <row r="2333" spans="1:6" ht="17.25" thickBot="1">
      <c r="A2333" s="152"/>
      <c r="B2333" s="489"/>
      <c r="C2333" s="489"/>
      <c r="D2333" s="489"/>
      <c r="E2333" s="526"/>
    </row>
    <row r="2334" spans="1:6" ht="18.75">
      <c r="A2334" s="194"/>
    </row>
    <row r="2335" spans="1:6" ht="18.75">
      <c r="A2335" s="194"/>
    </row>
    <row r="2336" spans="1:6" ht="18.75">
      <c r="A2336" s="194" t="s">
        <v>1040</v>
      </c>
    </row>
    <row r="2337" spans="1:6" ht="18.75">
      <c r="A2337" s="194"/>
    </row>
    <row r="2338" spans="1:6" ht="17.25" thickBot="1">
      <c r="A2338" s="144" t="s">
        <v>1041</v>
      </c>
    </row>
    <row r="2339" spans="1:6">
      <c r="A2339" s="921" t="s">
        <v>16</v>
      </c>
      <c r="B2339" s="922"/>
      <c r="C2339" s="923"/>
      <c r="D2339" s="927" t="s">
        <v>17</v>
      </c>
      <c r="E2339" s="528" t="s">
        <v>18</v>
      </c>
      <c r="F2339" s="529"/>
    </row>
    <row r="2340" spans="1:6" ht="25.5" customHeight="1" thickBot="1">
      <c r="A2340" s="924"/>
      <c r="B2340" s="925"/>
      <c r="C2340" s="926"/>
      <c r="D2340" s="928"/>
      <c r="E2340" s="240" t="s">
        <v>19</v>
      </c>
      <c r="F2340" s="241"/>
    </row>
    <row r="2341" spans="1:6">
      <c r="A2341" s="978">
        <v>6</v>
      </c>
      <c r="B2341" s="969">
        <v>85</v>
      </c>
      <c r="C2341" s="969"/>
      <c r="D2341" s="971" t="s">
        <v>261</v>
      </c>
      <c r="E2341" s="123" t="s">
        <v>1042</v>
      </c>
      <c r="F2341" s="538"/>
    </row>
    <row r="2342" spans="1:6" ht="17.25" thickBot="1">
      <c r="A2342" s="980"/>
      <c r="B2342" s="970"/>
      <c r="C2342" s="970"/>
      <c r="D2342" s="972"/>
      <c r="E2342" s="119" t="s">
        <v>1043</v>
      </c>
      <c r="F2342" s="539"/>
    </row>
    <row r="2343" spans="1:6" ht="64.5" thickBot="1">
      <c r="A2343" s="527">
        <v>6</v>
      </c>
      <c r="B2343" s="119">
        <v>85</v>
      </c>
      <c r="C2343" s="119">
        <v>1</v>
      </c>
      <c r="D2343" s="129" t="s">
        <v>263</v>
      </c>
      <c r="E2343" s="119"/>
      <c r="F2343" s="119" t="s">
        <v>30</v>
      </c>
    </row>
    <row r="2344" spans="1:6" ht="18.75">
      <c r="A2344" s="194"/>
    </row>
    <row r="2345" spans="1:6">
      <c r="A2345" s="952" t="s">
        <v>265</v>
      </c>
      <c r="B2345" s="952"/>
      <c r="C2345" s="952"/>
      <c r="D2345" s="952"/>
      <c r="E2345" s="952"/>
    </row>
    <row r="2346" spans="1:6" ht="17.25" thickBot="1">
      <c r="A2346" s="956"/>
      <c r="B2346" s="956"/>
      <c r="C2346" s="956"/>
      <c r="D2346" s="956"/>
      <c r="E2346" s="953"/>
    </row>
    <row r="2347" spans="1:6" ht="17.25" thickBot="1">
      <c r="A2347" s="152"/>
      <c r="B2347" s="489"/>
      <c r="C2347" s="489"/>
      <c r="D2347" s="489"/>
      <c r="E2347" s="526"/>
    </row>
    <row r="2348" spans="1:6" ht="17.25" thickBot="1">
      <c r="A2348" s="152"/>
      <c r="B2348" s="489"/>
      <c r="C2348" s="489"/>
      <c r="D2348" s="489"/>
      <c r="E2348" s="526"/>
    </row>
    <row r="2349" spans="1:6">
      <c r="A2349" s="144"/>
    </row>
    <row r="2350" spans="1:6" ht="18.75">
      <c r="A2350" s="893" t="s">
        <v>1044</v>
      </c>
    </row>
    <row r="2351" spans="1:6" ht="15.75" customHeight="1">
      <c r="A2351" s="716"/>
      <c r="B2351" s="716"/>
      <c r="C2351" s="716"/>
      <c r="D2351" s="716"/>
    </row>
    <row r="2352" spans="1:6" ht="15.75" customHeight="1">
      <c r="A2352" s="717" t="s">
        <v>3085</v>
      </c>
      <c r="B2352" s="716"/>
      <c r="C2352" s="716"/>
      <c r="D2352" s="716"/>
    </row>
    <row r="2353" spans="1:16" ht="9" customHeight="1">
      <c r="A2353" s="144"/>
    </row>
    <row r="2354" spans="1:16" ht="54.75" customHeight="1">
      <c r="A2354" s="930" t="s">
        <v>3086</v>
      </c>
      <c r="B2354" s="930"/>
      <c r="C2354" s="930"/>
      <c r="D2354" s="930"/>
      <c r="E2354" s="930"/>
      <c r="F2354" s="930"/>
    </row>
    <row r="2355" spans="1:16" ht="69.75" customHeight="1">
      <c r="A2355" s="930" t="s">
        <v>3087</v>
      </c>
      <c r="B2355" s="930"/>
      <c r="C2355" s="930"/>
      <c r="D2355" s="930"/>
      <c r="E2355" s="930"/>
      <c r="F2355" s="930"/>
    </row>
    <row r="2356" spans="1:16" ht="64.5" customHeight="1">
      <c r="A2356" s="930" t="s">
        <v>3285</v>
      </c>
      <c r="B2356" s="930"/>
      <c r="C2356" s="930"/>
      <c r="D2356" s="930"/>
      <c r="E2356" s="930"/>
      <c r="F2356" s="930"/>
    </row>
    <row r="2357" spans="1:16" ht="14.25" customHeight="1">
      <c r="A2357" s="144"/>
    </row>
    <row r="2358" spans="1:16">
      <c r="A2358" s="859" t="s">
        <v>3088</v>
      </c>
    </row>
    <row r="2359" spans="1:16" ht="15.75" customHeight="1">
      <c r="A2359" s="930" t="s">
        <v>3090</v>
      </c>
      <c r="B2359" s="930"/>
      <c r="C2359" s="930"/>
      <c r="D2359" s="930"/>
      <c r="E2359" s="930"/>
      <c r="F2359" s="930"/>
    </row>
    <row r="2360" spans="1:16">
      <c r="A2360" s="930" t="s">
        <v>3091</v>
      </c>
      <c r="B2360" s="930"/>
      <c r="C2360" s="930"/>
      <c r="D2360" s="930"/>
      <c r="E2360" s="930"/>
      <c r="F2360" s="930"/>
    </row>
    <row r="2361" spans="1:16" ht="34.5" customHeight="1">
      <c r="A2361" s="930" t="s">
        <v>3089</v>
      </c>
      <c r="B2361" s="930"/>
      <c r="C2361" s="930"/>
      <c r="D2361" s="930"/>
      <c r="E2361" s="930"/>
      <c r="F2361" s="930"/>
    </row>
    <row r="2362" spans="1:16" ht="34.5" customHeight="1">
      <c r="A2362" s="985" t="s">
        <v>3366</v>
      </c>
      <c r="B2362" s="985"/>
      <c r="C2362" s="985"/>
      <c r="D2362" s="985"/>
      <c r="E2362" s="985"/>
      <c r="F2362" s="985"/>
      <c r="G2362" s="896"/>
      <c r="H2362" s="881"/>
      <c r="I2362" s="881"/>
      <c r="J2362" s="881"/>
      <c r="K2362" s="881"/>
      <c r="L2362" s="881"/>
      <c r="M2362" s="881"/>
      <c r="N2362" s="881"/>
      <c r="O2362" s="881"/>
      <c r="P2362" s="881"/>
    </row>
    <row r="2363" spans="1:16">
      <c r="A2363" s="720"/>
    </row>
    <row r="2364" spans="1:16" s="692" customFormat="1">
      <c r="A2364" s="720"/>
    </row>
    <row r="2365" spans="1:16" s="692" customFormat="1">
      <c r="A2365" s="720"/>
    </row>
    <row r="2366" spans="1:16" s="692" customFormat="1">
      <c r="A2366" s="720"/>
    </row>
    <row r="2367" spans="1:16" s="692" customFormat="1">
      <c r="A2367" s="720"/>
    </row>
    <row r="2368" spans="1:16" s="692" customFormat="1">
      <c r="A2368" s="720"/>
    </row>
    <row r="2369" spans="1:16" s="692" customFormat="1">
      <c r="A2369" s="720"/>
    </row>
    <row r="2370" spans="1:16" s="692" customFormat="1">
      <c r="A2370" s="720"/>
    </row>
    <row r="2371" spans="1:16" s="692" customFormat="1">
      <c r="A2371" s="720"/>
    </row>
    <row r="2372" spans="1:16" s="692" customFormat="1">
      <c r="A2372" s="720"/>
    </row>
    <row r="2373" spans="1:16" s="692" customFormat="1">
      <c r="A2373" s="720"/>
    </row>
    <row r="2374" spans="1:16" s="692" customFormat="1">
      <c r="A2374" s="720"/>
    </row>
    <row r="2375" spans="1:16" s="692" customFormat="1">
      <c r="A2375" s="720"/>
    </row>
    <row r="2376" spans="1:16" s="692" customFormat="1">
      <c r="A2376" s="720"/>
    </row>
    <row r="2377" spans="1:16" s="692" customFormat="1">
      <c r="A2377" s="720"/>
    </row>
    <row r="2378" spans="1:16" s="692" customFormat="1">
      <c r="A2378" s="720"/>
    </row>
    <row r="2379" spans="1:16" s="692" customFormat="1">
      <c r="A2379" s="720"/>
    </row>
    <row r="2380" spans="1:16">
      <c r="A2380" s="717" t="s">
        <v>3092</v>
      </c>
    </row>
    <row r="2381" spans="1:16" ht="56.25" customHeight="1">
      <c r="A2381" s="930" t="s">
        <v>3093</v>
      </c>
      <c r="B2381" s="930"/>
      <c r="C2381" s="930"/>
      <c r="D2381" s="930"/>
      <c r="E2381" s="930"/>
      <c r="F2381" s="930"/>
    </row>
    <row r="2382" spans="1:16" ht="66.75" customHeight="1">
      <c r="A2382" s="930" t="s">
        <v>3094</v>
      </c>
      <c r="B2382" s="930"/>
      <c r="C2382" s="930"/>
      <c r="D2382" s="930"/>
      <c r="E2382" s="930"/>
      <c r="F2382" s="930"/>
      <c r="G2382" s="896"/>
      <c r="H2382" s="692"/>
      <c r="I2382" s="692"/>
      <c r="J2382" s="692"/>
      <c r="K2382" s="692"/>
      <c r="L2382" s="692"/>
      <c r="M2382" s="692"/>
      <c r="N2382" s="692"/>
      <c r="O2382" s="692"/>
      <c r="P2382" s="692"/>
    </row>
    <row r="2383" spans="1:16" ht="36.75" customHeight="1">
      <c r="A2383" s="986" t="s">
        <v>3376</v>
      </c>
      <c r="B2383" s="986"/>
      <c r="C2383" s="986"/>
      <c r="D2383" s="986"/>
      <c r="E2383" s="986"/>
      <c r="F2383" s="986"/>
    </row>
    <row r="2384" spans="1:16">
      <c r="A2384" s="144"/>
    </row>
    <row r="2385" spans="1:6">
      <c r="A2385" s="144"/>
    </row>
    <row r="2386" spans="1:6">
      <c r="A2386" s="909"/>
    </row>
    <row r="2387" spans="1:6">
      <c r="A2387" s="909"/>
    </row>
    <row r="2388" spans="1:6">
      <c r="A2388" s="909"/>
    </row>
    <row r="2389" spans="1:6" ht="16.5" customHeight="1">
      <c r="A2389" s="909"/>
    </row>
    <row r="2390" spans="1:6">
      <c r="A2390" s="909"/>
    </row>
    <row r="2391" spans="1:6" ht="16.5" customHeight="1">
      <c r="A2391" s="909"/>
    </row>
    <row r="2392" spans="1:6">
      <c r="A2392" s="909"/>
    </row>
    <row r="2393" spans="1:6">
      <c r="A2393" s="909"/>
    </row>
    <row r="2394" spans="1:6">
      <c r="A2394" s="909"/>
    </row>
    <row r="2395" spans="1:6">
      <c r="A2395" s="909"/>
    </row>
    <row r="2396" spans="1:6">
      <c r="A2396" s="909"/>
    </row>
    <row r="2397" spans="1:6">
      <c r="A2397" s="909"/>
    </row>
    <row r="2398" spans="1:6">
      <c r="A2398" s="909"/>
    </row>
    <row r="2399" spans="1:6" ht="52.5" customHeight="1">
      <c r="A2399" s="987" t="s">
        <v>3353</v>
      </c>
      <c r="B2399" s="987"/>
      <c r="C2399" s="987"/>
      <c r="D2399" s="987"/>
      <c r="E2399" s="987"/>
      <c r="F2399" s="987"/>
    </row>
    <row r="2400" spans="1:6">
      <c r="A2400" s="909"/>
    </row>
    <row r="2401" spans="1:1" ht="17.25" customHeight="1">
      <c r="A2401" s="909"/>
    </row>
    <row r="2402" spans="1:1">
      <c r="A2402" s="144"/>
    </row>
    <row r="2403" spans="1:1">
      <c r="A2403" s="144"/>
    </row>
    <row r="2404" spans="1:1">
      <c r="A2404" s="144"/>
    </row>
    <row r="2405" spans="1:1">
      <c r="A2405" s="144"/>
    </row>
    <row r="2406" spans="1:1">
      <c r="A2406" s="144"/>
    </row>
    <row r="2407" spans="1:1">
      <c r="A2407" s="144"/>
    </row>
    <row r="2408" spans="1:1">
      <c r="A2408" s="144"/>
    </row>
    <row r="2409" spans="1:1">
      <c r="A2409" s="144"/>
    </row>
    <row r="2410" spans="1:1">
      <c r="A2410" s="144"/>
    </row>
    <row r="2411" spans="1:1">
      <c r="A2411" s="144"/>
    </row>
    <row r="2412" spans="1:1">
      <c r="A2412" s="144"/>
    </row>
    <row r="2413" spans="1:1">
      <c r="A2413" s="144"/>
    </row>
    <row r="2414" spans="1:1">
      <c r="A2414" s="144"/>
    </row>
    <row r="2415" spans="1:1">
      <c r="A2415" s="144"/>
    </row>
    <row r="2416" spans="1:1">
      <c r="A2416" s="144"/>
    </row>
    <row r="2417" spans="1:6">
      <c r="A2417" s="144"/>
    </row>
    <row r="2418" spans="1:6">
      <c r="A2418" s="144"/>
    </row>
    <row r="2419" spans="1:6">
      <c r="A2419" s="144"/>
    </row>
    <row r="2420" spans="1:6">
      <c r="A2420" s="144"/>
    </row>
    <row r="2421" spans="1:6">
      <c r="A2421" s="144"/>
    </row>
    <row r="2422" spans="1:6">
      <c r="A2422" s="915" t="s">
        <v>3306</v>
      </c>
      <c r="B2422" s="915"/>
    </row>
    <row r="2423" spans="1:6" ht="11.25" customHeight="1">
      <c r="A2423" s="868"/>
    </row>
    <row r="2424" spans="1:6" ht="45.75" customHeight="1">
      <c r="A2424" s="914" t="s">
        <v>3305</v>
      </c>
      <c r="B2424" s="914"/>
      <c r="C2424" s="914"/>
      <c r="D2424" s="914"/>
      <c r="E2424" s="914"/>
      <c r="F2424" s="914"/>
    </row>
    <row r="2425" spans="1:6">
      <c r="A2425" s="144"/>
    </row>
    <row r="2426" spans="1:6">
      <c r="A2426" s="717" t="s">
        <v>3307</v>
      </c>
    </row>
    <row r="2427" spans="1:6" ht="51.75" customHeight="1">
      <c r="A2427" s="930" t="s">
        <v>3095</v>
      </c>
      <c r="B2427" s="930"/>
      <c r="C2427" s="930"/>
      <c r="D2427" s="930"/>
      <c r="E2427" s="930"/>
      <c r="F2427" s="930"/>
    </row>
    <row r="2428" spans="1:6">
      <c r="A2428" s="860" t="s">
        <v>3354</v>
      </c>
    </row>
    <row r="2429" spans="1:6">
      <c r="A2429" s="144"/>
    </row>
    <row r="2430" spans="1:6">
      <c r="A2430" s="915" t="s">
        <v>3308</v>
      </c>
      <c r="B2430" s="915"/>
    </row>
    <row r="2431" spans="1:6" ht="30" customHeight="1">
      <c r="A2431" s="930" t="s">
        <v>3097</v>
      </c>
      <c r="B2431" s="930"/>
      <c r="C2431" s="930"/>
      <c r="D2431" s="930"/>
      <c r="E2431" s="930"/>
      <c r="F2431" s="930"/>
    </row>
    <row r="2432" spans="1:6" ht="36.75" customHeight="1">
      <c r="A2432" s="929" t="s">
        <v>3096</v>
      </c>
      <c r="B2432" s="929"/>
      <c r="C2432" s="929"/>
      <c r="D2432" s="929"/>
      <c r="E2432" s="929"/>
      <c r="F2432" s="929"/>
    </row>
    <row r="2433" spans="1:6" ht="38.25" customHeight="1">
      <c r="A2433" s="929" t="s">
        <v>3355</v>
      </c>
      <c r="B2433" s="929"/>
      <c r="C2433" s="929"/>
      <c r="D2433" s="929"/>
      <c r="E2433" s="929"/>
      <c r="F2433" s="929"/>
    </row>
    <row r="2434" spans="1:6" ht="17.25" customHeight="1">
      <c r="A2434" s="835"/>
      <c r="B2434" s="835"/>
      <c r="C2434" s="835"/>
      <c r="D2434" s="835"/>
      <c r="E2434" s="835"/>
      <c r="F2434" s="835"/>
    </row>
    <row r="2435" spans="1:6" ht="17.25" customHeight="1">
      <c r="A2435" s="835"/>
      <c r="B2435" s="835"/>
      <c r="C2435" s="835"/>
      <c r="D2435" s="835"/>
      <c r="E2435" s="835"/>
      <c r="F2435" s="835"/>
    </row>
    <row r="2436" spans="1:6" ht="17.25" customHeight="1">
      <c r="A2436" s="835"/>
      <c r="B2436" s="835"/>
      <c r="C2436" s="835"/>
      <c r="D2436" s="835"/>
      <c r="E2436" s="835"/>
      <c r="F2436" s="835"/>
    </row>
    <row r="2437" spans="1:6" ht="17.25" customHeight="1">
      <c r="A2437" s="835"/>
      <c r="B2437" s="835"/>
      <c r="C2437" s="835"/>
      <c r="D2437" s="835"/>
      <c r="E2437" s="835"/>
      <c r="F2437" s="835"/>
    </row>
    <row r="2438" spans="1:6" ht="17.25" customHeight="1">
      <c r="A2438" s="835"/>
      <c r="B2438" s="835"/>
      <c r="C2438" s="835"/>
      <c r="D2438" s="835"/>
      <c r="E2438" s="835"/>
      <c r="F2438" s="835"/>
    </row>
    <row r="2439" spans="1:6" ht="17.25" customHeight="1">
      <c r="A2439" s="835"/>
      <c r="B2439" s="835"/>
      <c r="C2439" s="835"/>
      <c r="D2439" s="835"/>
      <c r="E2439" s="835"/>
      <c r="F2439" s="835"/>
    </row>
    <row r="2440" spans="1:6">
      <c r="A2440" s="567"/>
    </row>
    <row r="2441" spans="1:6">
      <c r="A2441" s="720"/>
    </row>
    <row r="2442" spans="1:6" ht="51.75" customHeight="1">
      <c r="A2442" s="929" t="s">
        <v>3098</v>
      </c>
      <c r="B2442" s="929"/>
      <c r="C2442" s="929"/>
      <c r="D2442" s="929"/>
      <c r="E2442" s="929"/>
      <c r="F2442" s="929"/>
    </row>
    <row r="2443" spans="1:6">
      <c r="A2443" s="144"/>
    </row>
    <row r="2444" spans="1:6">
      <c r="A2444" s="717" t="s">
        <v>3309</v>
      </c>
    </row>
    <row r="2445" spans="1:6" ht="31.5" customHeight="1">
      <c r="A2445" s="930" t="s">
        <v>3099</v>
      </c>
      <c r="B2445" s="930"/>
      <c r="C2445" s="930"/>
      <c r="D2445" s="930"/>
      <c r="E2445" s="930"/>
      <c r="F2445" s="930"/>
    </row>
    <row r="2446" spans="1:6">
      <c r="A2446" s="567"/>
    </row>
    <row r="2447" spans="1:6" ht="16.5" customHeight="1">
      <c r="A2447" s="915" t="s">
        <v>3310</v>
      </c>
      <c r="B2447" s="915"/>
    </row>
    <row r="2448" spans="1:6" ht="74.25" customHeight="1">
      <c r="A2448" s="929" t="s">
        <v>3103</v>
      </c>
      <c r="B2448" s="929"/>
      <c r="C2448" s="929"/>
      <c r="D2448" s="929"/>
      <c r="E2448" s="929"/>
      <c r="F2448" s="929"/>
    </row>
    <row r="2449" spans="1:6">
      <c r="A2449" s="144"/>
    </row>
    <row r="2450" spans="1:6">
      <c r="A2450" s="144"/>
    </row>
    <row r="2451" spans="1:6">
      <c r="A2451" s="144"/>
    </row>
    <row r="2452" spans="1:6">
      <c r="A2452" s="144"/>
    </row>
    <row r="2453" spans="1:6">
      <c r="A2453" s="144"/>
    </row>
    <row r="2454" spans="1:6">
      <c r="A2454" s="144"/>
    </row>
    <row r="2455" spans="1:6">
      <c r="A2455" s="144"/>
    </row>
    <row r="2456" spans="1:6">
      <c r="A2456" s="144"/>
    </row>
    <row r="2457" spans="1:6">
      <c r="A2457" s="144"/>
    </row>
    <row r="2458" spans="1:6">
      <c r="A2458" s="144"/>
    </row>
    <row r="2459" spans="1:6">
      <c r="A2459" s="144"/>
    </row>
    <row r="2460" spans="1:6">
      <c r="A2460" s="984" t="s">
        <v>3311</v>
      </c>
      <c r="B2460" s="984"/>
    </row>
    <row r="2461" spans="1:6">
      <c r="A2461" s="144"/>
    </row>
    <row r="2462" spans="1:6" ht="30" customHeight="1">
      <c r="A2462" s="985" t="s">
        <v>3100</v>
      </c>
      <c r="B2462" s="985"/>
      <c r="C2462" s="985"/>
      <c r="D2462" s="985"/>
      <c r="E2462" s="985"/>
      <c r="F2462" s="985"/>
    </row>
    <row r="2463" spans="1:6">
      <c r="A2463" s="144"/>
    </row>
    <row r="2464" spans="1:6">
      <c r="A2464" s="144"/>
    </row>
    <row r="2465" spans="1:1">
      <c r="A2465" s="144"/>
    </row>
    <row r="2466" spans="1:1">
      <c r="A2466" s="144"/>
    </row>
    <row r="2467" spans="1:1">
      <c r="A2467" s="144"/>
    </row>
    <row r="2468" spans="1:1">
      <c r="A2468" s="144"/>
    </row>
    <row r="2469" spans="1:1">
      <c r="A2469" s="144"/>
    </row>
    <row r="2470" spans="1:1">
      <c r="A2470" s="144"/>
    </row>
    <row r="2471" spans="1:1">
      <c r="A2471" s="144"/>
    </row>
    <row r="2472" spans="1:1">
      <c r="A2472" s="144"/>
    </row>
    <row r="2473" spans="1:1">
      <c r="A2473" s="144"/>
    </row>
    <row r="2474" spans="1:1">
      <c r="A2474" s="144"/>
    </row>
    <row r="2475" spans="1:1">
      <c r="A2475" s="144"/>
    </row>
    <row r="2476" spans="1:1">
      <c r="A2476" s="144"/>
    </row>
    <row r="2477" spans="1:1">
      <c r="A2477" s="144"/>
    </row>
    <row r="2478" spans="1:1">
      <c r="A2478" s="144"/>
    </row>
    <row r="2479" spans="1:1" ht="23.25" customHeight="1">
      <c r="A2479" s="144"/>
    </row>
    <row r="2480" spans="1:1" ht="23.25" customHeight="1">
      <c r="A2480" s="144"/>
    </row>
    <row r="2481" spans="1:6" ht="23.25" customHeight="1">
      <c r="A2481" s="144"/>
    </row>
    <row r="2482" spans="1:6" ht="23.25" customHeight="1">
      <c r="A2482" s="915" t="s">
        <v>3312</v>
      </c>
      <c r="B2482" s="915"/>
    </row>
    <row r="2483" spans="1:6">
      <c r="A2483" s="144"/>
    </row>
    <row r="2484" spans="1:6" ht="72" customHeight="1">
      <c r="A2484" s="930" t="s">
        <v>3101</v>
      </c>
      <c r="B2484" s="930"/>
      <c r="C2484" s="930"/>
      <c r="D2484" s="930"/>
      <c r="E2484" s="930"/>
      <c r="F2484" s="930"/>
    </row>
    <row r="2485" spans="1:6">
      <c r="A2485" s="144"/>
    </row>
    <row r="2486" spans="1:6">
      <c r="A2486" s="144"/>
    </row>
    <row r="2487" spans="1:6">
      <c r="A2487" s="859" t="s">
        <v>3313</v>
      </c>
      <c r="B2487" s="717"/>
    </row>
    <row r="2488" spans="1:6" ht="9" customHeight="1">
      <c r="A2488" s="144"/>
    </row>
    <row r="2489" spans="1:6" ht="45.75" customHeight="1">
      <c r="A2489" s="986" t="s">
        <v>3102</v>
      </c>
      <c r="B2489" s="986"/>
      <c r="C2489" s="986"/>
      <c r="D2489" s="986"/>
      <c r="E2489" s="986"/>
      <c r="F2489" s="986"/>
    </row>
    <row r="2490" spans="1:6">
      <c r="A2490" s="144"/>
    </row>
    <row r="2491" spans="1:6">
      <c r="A2491" s="144"/>
    </row>
    <row r="2492" spans="1:6">
      <c r="A2492" s="144"/>
    </row>
    <row r="2493" spans="1:6" ht="17.25" customHeight="1">
      <c r="A2493" s="144"/>
    </row>
    <row r="2494" spans="1:6">
      <c r="A2494" s="144"/>
    </row>
    <row r="2495" spans="1:6">
      <c r="A2495" s="144"/>
    </row>
    <row r="2496" spans="1:6">
      <c r="A2496" s="144"/>
    </row>
    <row r="2497" spans="1:8">
      <c r="A2497" s="144"/>
    </row>
    <row r="2498" spans="1:8">
      <c r="A2498" s="144"/>
    </row>
    <row r="2499" spans="1:8">
      <c r="A2499" s="144"/>
    </row>
    <row r="2500" spans="1:8">
      <c r="A2500" s="144"/>
    </row>
    <row r="2501" spans="1:8">
      <c r="A2501" s="144"/>
    </row>
    <row r="2502" spans="1:8" ht="63.75" customHeight="1">
      <c r="A2502" s="990" t="s">
        <v>3314</v>
      </c>
      <c r="B2502" s="990"/>
      <c r="C2502" s="990"/>
      <c r="D2502" s="990"/>
      <c r="E2502" s="990"/>
      <c r="F2502" s="990"/>
    </row>
    <row r="2503" spans="1:8">
      <c r="A2503" s="714"/>
      <c r="B2503" s="714"/>
    </row>
    <row r="2504" spans="1:8">
      <c r="A2504" s="712"/>
      <c r="B2504" s="715"/>
    </row>
    <row r="2505" spans="1:8" ht="27" customHeight="1">
      <c r="A2505" s="991" t="s">
        <v>3362</v>
      </c>
      <c r="B2505" s="991"/>
      <c r="F2505" s="1337" t="s">
        <v>2305</v>
      </c>
      <c r="G2505" s="1337"/>
      <c r="H2505" s="898"/>
    </row>
    <row r="2506" spans="1:8" ht="27.75" customHeight="1">
      <c r="A2506" s="897" t="s">
        <v>3367</v>
      </c>
      <c r="B2506" s="167"/>
      <c r="F2506" s="899" t="s">
        <v>3368</v>
      </c>
      <c r="G2506" s="899"/>
      <c r="H2506" s="898"/>
    </row>
    <row r="2507" spans="1:8">
      <c r="A2507" s="931"/>
      <c r="B2507" s="931"/>
    </row>
    <row r="2508" spans="1:8">
      <c r="B2508" s="833"/>
      <c r="C2508" s="833" t="s">
        <v>3268</v>
      </c>
      <c r="D2508" s="833"/>
    </row>
    <row r="2509" spans="1:8" ht="16.5" customHeight="1">
      <c r="B2509" s="833"/>
      <c r="C2509" s="833" t="s">
        <v>3084</v>
      </c>
      <c r="D2509" s="833"/>
    </row>
    <row r="2510" spans="1:8" ht="16.5" customHeight="1">
      <c r="B2510" s="833"/>
      <c r="C2510" s="833"/>
      <c r="D2510" s="833"/>
    </row>
    <row r="2511" spans="1:8" ht="16.5" customHeight="1">
      <c r="B2511" s="833"/>
      <c r="C2511" s="833"/>
      <c r="D2511" s="833"/>
    </row>
    <row r="2512" spans="1:8" ht="16.5" customHeight="1">
      <c r="B2512" s="833"/>
      <c r="C2512" s="833"/>
      <c r="D2512" s="833"/>
    </row>
    <row r="2513" spans="1:5" ht="17.25" customHeight="1">
      <c r="A2513" s="932"/>
      <c r="B2513" s="932"/>
    </row>
    <row r="2514" spans="1:5">
      <c r="A2514" s="932"/>
      <c r="B2514" s="932"/>
    </row>
    <row r="2515" spans="1:5">
      <c r="A2515" s="932"/>
      <c r="B2515" s="932"/>
      <c r="C2515" s="833" t="s">
        <v>3369</v>
      </c>
      <c r="D2515" s="833"/>
    </row>
    <row r="2516" spans="1:5" ht="16.5" customHeight="1">
      <c r="B2516" s="833"/>
      <c r="C2516" s="932" t="s">
        <v>3370</v>
      </c>
      <c r="D2516" s="932"/>
    </row>
    <row r="2517" spans="1:5">
      <c r="B2517" s="833"/>
      <c r="C2517" s="833"/>
      <c r="D2517" s="833"/>
      <c r="E2517" s="855"/>
    </row>
    <row r="2518" spans="1:5">
      <c r="A2518" s="932"/>
      <c r="B2518" s="932"/>
      <c r="E2518" s="855"/>
    </row>
    <row r="2519" spans="1:5">
      <c r="A2519" s="931"/>
      <c r="B2519" s="931"/>
      <c r="E2519" s="855"/>
    </row>
    <row r="2520" spans="1:5">
      <c r="A2520" s="711"/>
      <c r="B2520" s="713"/>
      <c r="E2520" s="855"/>
    </row>
    <row r="2521" spans="1:5">
      <c r="A2521" s="931"/>
      <c r="B2521" s="931"/>
    </row>
  </sheetData>
  <mergeCells count="1130">
    <mergeCell ref="F2505:G2505"/>
    <mergeCell ref="C2516:D2516"/>
    <mergeCell ref="A1246:E1246"/>
    <mergeCell ref="A1247:E1247"/>
    <mergeCell ref="A1248:E1248"/>
    <mergeCell ref="A1262:E1262"/>
    <mergeCell ref="A1264:E1264"/>
    <mergeCell ref="A15:B15"/>
    <mergeCell ref="A17:C17"/>
    <mergeCell ref="A96:B96"/>
    <mergeCell ref="A97:B97"/>
    <mergeCell ref="A98:B98"/>
    <mergeCell ref="A99:B99"/>
    <mergeCell ref="A100:G100"/>
    <mergeCell ref="A103:G103"/>
    <mergeCell ref="A85:B85"/>
    <mergeCell ref="A86:B86"/>
    <mergeCell ref="A87:G87"/>
    <mergeCell ref="A89:G89"/>
    <mergeCell ref="F94:G94"/>
    <mergeCell ref="A95:B95"/>
    <mergeCell ref="C95:D95"/>
    <mergeCell ref="A981:E981"/>
    <mergeCell ref="D37:D38"/>
    <mergeCell ref="A986:E986"/>
    <mergeCell ref="A989:E989"/>
    <mergeCell ref="A991:B991"/>
    <mergeCell ref="A992:E992"/>
    <mergeCell ref="A995:E995"/>
    <mergeCell ref="A27:D27"/>
    <mergeCell ref="E27:F27"/>
    <mergeCell ref="B30:G30"/>
    <mergeCell ref="A31:G31"/>
    <mergeCell ref="A32:G32"/>
    <mergeCell ref="A33:G33"/>
    <mergeCell ref="A26:G26"/>
    <mergeCell ref="C111:D111"/>
    <mergeCell ref="A112:B112"/>
    <mergeCell ref="A113:B113"/>
    <mergeCell ref="A114:B114"/>
    <mergeCell ref="A145:B145"/>
    <mergeCell ref="B1:C1"/>
    <mergeCell ref="A5:A6"/>
    <mergeCell ref="B3:C3"/>
    <mergeCell ref="D5:D6"/>
    <mergeCell ref="C7:D7"/>
    <mergeCell ref="F52:F53"/>
    <mergeCell ref="A54:A55"/>
    <mergeCell ref="B54:B55"/>
    <mergeCell ref="C54:C55"/>
    <mergeCell ref="D54:D55"/>
    <mergeCell ref="F54:F55"/>
    <mergeCell ref="A48:C49"/>
    <mergeCell ref="D48:D49"/>
    <mergeCell ref="E48:F48"/>
    <mergeCell ref="E49:F49"/>
    <mergeCell ref="A50:A51"/>
    <mergeCell ref="A141:B141"/>
    <mergeCell ref="C141:D141"/>
    <mergeCell ref="A142:B142"/>
    <mergeCell ref="B50:B51"/>
    <mergeCell ref="C50:C51"/>
    <mergeCell ref="D50:D51"/>
    <mergeCell ref="F50:F51"/>
    <mergeCell ref="A35:C36"/>
    <mergeCell ref="D35:D36"/>
    <mergeCell ref="E35:F35"/>
    <mergeCell ref="E36:F36"/>
    <mergeCell ref="A37:A38"/>
    <mergeCell ref="B37:B38"/>
    <mergeCell ref="C37:C38"/>
    <mergeCell ref="C10:D10"/>
    <mergeCell ref="C11:D11"/>
    <mergeCell ref="A13:C13"/>
    <mergeCell ref="A14:B14"/>
    <mergeCell ref="A143:B143"/>
    <mergeCell ref="A144:B144"/>
    <mergeCell ref="A76:G76"/>
    <mergeCell ref="F81:G81"/>
    <mergeCell ref="A82:B82"/>
    <mergeCell ref="C82:D82"/>
    <mergeCell ref="A83:B83"/>
    <mergeCell ref="A84:B84"/>
    <mergeCell ref="A127:B127"/>
    <mergeCell ref="A128:B128"/>
    <mergeCell ref="A129:B129"/>
    <mergeCell ref="A130:B130"/>
    <mergeCell ref="A131:G131"/>
    <mergeCell ref="A133:G133"/>
    <mergeCell ref="A115:B115"/>
    <mergeCell ref="A116:G116"/>
    <mergeCell ref="F37:F38"/>
    <mergeCell ref="A118:G118"/>
    <mergeCell ref="F125:G125"/>
    <mergeCell ref="A126:B126"/>
    <mergeCell ref="C126:D126"/>
    <mergeCell ref="F110:G110"/>
    <mergeCell ref="A111:B111"/>
    <mergeCell ref="A182:E182"/>
    <mergeCell ref="A183:E183"/>
    <mergeCell ref="A184:B184"/>
    <mergeCell ref="A218:D218"/>
    <mergeCell ref="B219:D219"/>
    <mergeCell ref="A220:D220"/>
    <mergeCell ref="A174:A175"/>
    <mergeCell ref="B174:B175"/>
    <mergeCell ref="C174:C175"/>
    <mergeCell ref="D174:D175"/>
    <mergeCell ref="E174:E175"/>
    <mergeCell ref="A176:F176"/>
    <mergeCell ref="F174:F175"/>
    <mergeCell ref="A156:B156"/>
    <mergeCell ref="A157:B157"/>
    <mergeCell ref="A158:B158"/>
    <mergeCell ref="A159:B159"/>
    <mergeCell ref="A160:G160"/>
    <mergeCell ref="A172:C173"/>
    <mergeCell ref="D172:D173"/>
    <mergeCell ref="E172:F172"/>
    <mergeCell ref="E173:F173"/>
    <mergeCell ref="A149:G149"/>
    <mergeCell ref="F154:G154"/>
    <mergeCell ref="A155:B155"/>
    <mergeCell ref="C155:D155"/>
    <mergeCell ref="F140:G140"/>
    <mergeCell ref="A146:G146"/>
    <mergeCell ref="A354:F354"/>
    <mergeCell ref="A363:F363"/>
    <mergeCell ref="B242:B244"/>
    <mergeCell ref="C242:C244"/>
    <mergeCell ref="D242:D244"/>
    <mergeCell ref="F242:F244"/>
    <mergeCell ref="A227:B227"/>
    <mergeCell ref="A228:D228"/>
    <mergeCell ref="A229:D229"/>
    <mergeCell ref="A230:D230"/>
    <mergeCell ref="A231:B231"/>
    <mergeCell ref="C231:D231"/>
    <mergeCell ref="A234:D234"/>
    <mergeCell ref="A221:D221"/>
    <mergeCell ref="A222:D222"/>
    <mergeCell ref="A223:B223"/>
    <mergeCell ref="A224:B224"/>
    <mergeCell ref="A225:D225"/>
    <mergeCell ref="A226:B226"/>
    <mergeCell ref="E240:F240"/>
    <mergeCell ref="C328:D328"/>
    <mergeCell ref="E328:F328"/>
    <mergeCell ref="D240:D241"/>
    <mergeCell ref="E241:F241"/>
    <mergeCell ref="A242:A244"/>
    <mergeCell ref="A259:F259"/>
    <mergeCell ref="A353:F353"/>
    <mergeCell ref="D248:D249"/>
    <mergeCell ref="F248:F249"/>
    <mergeCell ref="A240:C241"/>
    <mergeCell ref="A352:F352"/>
    <mergeCell ref="H328:I328"/>
    <mergeCell ref="A347:C348"/>
    <mergeCell ref="D347:D348"/>
    <mergeCell ref="E347:F347"/>
    <mergeCell ref="E348:F348"/>
    <mergeCell ref="I306:I307"/>
    <mergeCell ref="C308:D308"/>
    <mergeCell ref="E308:F308"/>
    <mergeCell ref="H308:I308"/>
    <mergeCell ref="A326:C327"/>
    <mergeCell ref="D326:E327"/>
    <mergeCell ref="F326:H326"/>
    <mergeCell ref="F327:H327"/>
    <mergeCell ref="I326:I327"/>
    <mergeCell ref="A314:F314"/>
    <mergeCell ref="A306:C307"/>
    <mergeCell ref="D306:E307"/>
    <mergeCell ref="F306:H306"/>
    <mergeCell ref="F307:H307"/>
    <mergeCell ref="A310:F310"/>
    <mergeCell ref="A312:F312"/>
    <mergeCell ref="A321:F321"/>
    <mergeCell ref="A330:F330"/>
    <mergeCell ref="A332:F332"/>
    <mergeCell ref="A343:F343"/>
    <mergeCell ref="A370:A371"/>
    <mergeCell ref="B370:B371"/>
    <mergeCell ref="C370:C371"/>
    <mergeCell ref="D370:D371"/>
    <mergeCell ref="F370:F371"/>
    <mergeCell ref="A373:A374"/>
    <mergeCell ref="B373:B374"/>
    <mergeCell ref="C373:C374"/>
    <mergeCell ref="D373:D374"/>
    <mergeCell ref="F373:F374"/>
    <mergeCell ref="A378:F378"/>
    <mergeCell ref="A356:B357"/>
    <mergeCell ref="C356:C357"/>
    <mergeCell ref="D356:D357"/>
    <mergeCell ref="E356:E357"/>
    <mergeCell ref="A368:C369"/>
    <mergeCell ref="D368:D369"/>
    <mergeCell ref="E368:F368"/>
    <mergeCell ref="E369:F369"/>
    <mergeCell ref="A396:C397"/>
    <mergeCell ref="D396:D397"/>
    <mergeCell ref="E396:F396"/>
    <mergeCell ref="E397:F397"/>
    <mergeCell ref="A398:A399"/>
    <mergeCell ref="B398:B399"/>
    <mergeCell ref="C398:C399"/>
    <mergeCell ref="D398:D399"/>
    <mergeCell ref="F398:F399"/>
    <mergeCell ref="A375:A376"/>
    <mergeCell ref="B375:B376"/>
    <mergeCell ref="C375:C376"/>
    <mergeCell ref="D375:D376"/>
    <mergeCell ref="F375:F376"/>
    <mergeCell ref="A380:B381"/>
    <mergeCell ref="C380:C381"/>
    <mergeCell ref="D380:D381"/>
    <mergeCell ref="E380:E381"/>
    <mergeCell ref="A388:F388"/>
    <mergeCell ref="A454:C455"/>
    <mergeCell ref="D454:D455"/>
    <mergeCell ref="E454:F454"/>
    <mergeCell ref="E455:F455"/>
    <mergeCell ref="A456:A457"/>
    <mergeCell ref="B456:B457"/>
    <mergeCell ref="C456:C457"/>
    <mergeCell ref="D456:D457"/>
    <mergeCell ref="F456:F457"/>
    <mergeCell ref="A403:E404"/>
    <mergeCell ref="A412:C413"/>
    <mergeCell ref="D412:D413"/>
    <mergeCell ref="E412:F412"/>
    <mergeCell ref="E413:F413"/>
    <mergeCell ref="A414:A416"/>
    <mergeCell ref="B414:B416"/>
    <mergeCell ref="C414:C416"/>
    <mergeCell ref="D414:D416"/>
    <mergeCell ref="F414:F416"/>
    <mergeCell ref="A441:E441"/>
    <mergeCell ref="A499:C499"/>
    <mergeCell ref="A512:C512"/>
    <mergeCell ref="A525:B525"/>
    <mergeCell ref="A529:B530"/>
    <mergeCell ref="C529:C530"/>
    <mergeCell ref="D529:D530"/>
    <mergeCell ref="A463:A464"/>
    <mergeCell ref="B463:B464"/>
    <mergeCell ref="C463:C464"/>
    <mergeCell ref="D463:D464"/>
    <mergeCell ref="F463:F464"/>
    <mergeCell ref="A487:B488"/>
    <mergeCell ref="C487:C488"/>
    <mergeCell ref="D487:D488"/>
    <mergeCell ref="E487:E488"/>
    <mergeCell ref="A458:A460"/>
    <mergeCell ref="B458:B460"/>
    <mergeCell ref="C458:C460"/>
    <mergeCell ref="D458:D460"/>
    <mergeCell ref="F458:F460"/>
    <mergeCell ref="A461:A462"/>
    <mergeCell ref="B461:B462"/>
    <mergeCell ref="C461:C462"/>
    <mergeCell ref="D461:D462"/>
    <mergeCell ref="F461:F462"/>
    <mergeCell ref="A583:E583"/>
    <mergeCell ref="A588:B589"/>
    <mergeCell ref="C588:C589"/>
    <mergeCell ref="D588:D589"/>
    <mergeCell ref="E588:E589"/>
    <mergeCell ref="D600:D601"/>
    <mergeCell ref="E600:E601"/>
    <mergeCell ref="A562:E562"/>
    <mergeCell ref="A567:E567"/>
    <mergeCell ref="A568:E568"/>
    <mergeCell ref="A572:E572"/>
    <mergeCell ref="A577:E577"/>
    <mergeCell ref="A578:E578"/>
    <mergeCell ref="A673:F673"/>
    <mergeCell ref="A674:F674"/>
    <mergeCell ref="A633:E634"/>
    <mergeCell ref="E529:E530"/>
    <mergeCell ref="A542:E542"/>
    <mergeCell ref="A546:E546"/>
    <mergeCell ref="A551:E551"/>
    <mergeCell ref="A552:E552"/>
    <mergeCell ref="A557:E557"/>
    <mergeCell ref="A675:G675"/>
    <mergeCell ref="E678:E679"/>
    <mergeCell ref="A616:E616"/>
    <mergeCell ref="A617:E617"/>
    <mergeCell ref="A625:E625"/>
    <mergeCell ref="A626:E626"/>
    <mergeCell ref="F600:F601"/>
    <mergeCell ref="G600:G601"/>
    <mergeCell ref="E701:E702"/>
    <mergeCell ref="A709:A710"/>
    <mergeCell ref="B709:B710"/>
    <mergeCell ref="C709:C710"/>
    <mergeCell ref="D709:I709"/>
    <mergeCell ref="E710:F710"/>
    <mergeCell ref="D694:D695"/>
    <mergeCell ref="B698:B699"/>
    <mergeCell ref="C698:C699"/>
    <mergeCell ref="D698:D699"/>
    <mergeCell ref="A701:B702"/>
    <mergeCell ref="C701:C702"/>
    <mergeCell ref="D701:D702"/>
    <mergeCell ref="A689:A691"/>
    <mergeCell ref="B689:B691"/>
    <mergeCell ref="C689:C691"/>
    <mergeCell ref="A694:A695"/>
    <mergeCell ref="H600:H601"/>
    <mergeCell ref="I600:J600"/>
    <mergeCell ref="B694:B695"/>
    <mergeCell ref="C694:C695"/>
    <mergeCell ref="F720:G720"/>
    <mergeCell ref="F721:G721"/>
    <mergeCell ref="F722:G722"/>
    <mergeCell ref="F723:G723"/>
    <mergeCell ref="D724:H724"/>
    <mergeCell ref="A727:A728"/>
    <mergeCell ref="B727:B728"/>
    <mergeCell ref="C727:C728"/>
    <mergeCell ref="D727:H727"/>
    <mergeCell ref="A717:A718"/>
    <mergeCell ref="B717:B718"/>
    <mergeCell ref="C717:C718"/>
    <mergeCell ref="D717:I717"/>
    <mergeCell ref="F718:G718"/>
    <mergeCell ref="F719:G719"/>
    <mergeCell ref="E711:F711"/>
    <mergeCell ref="E712:F712"/>
    <mergeCell ref="E713:F713"/>
    <mergeCell ref="E714:F714"/>
    <mergeCell ref="E715:F715"/>
    <mergeCell ref="D716:H716"/>
    <mergeCell ref="E750:F750"/>
    <mergeCell ref="E751:F751"/>
    <mergeCell ref="E752:F752"/>
    <mergeCell ref="E753:F753"/>
    <mergeCell ref="E754:F754"/>
    <mergeCell ref="D755:H755"/>
    <mergeCell ref="B745:C745"/>
    <mergeCell ref="D745:G745"/>
    <mergeCell ref="H745:I745"/>
    <mergeCell ref="A748:A749"/>
    <mergeCell ref="B748:B749"/>
    <mergeCell ref="C748:C749"/>
    <mergeCell ref="D748:I748"/>
    <mergeCell ref="E749:F749"/>
    <mergeCell ref="D734:G734"/>
    <mergeCell ref="A737:A738"/>
    <mergeCell ref="B737:B738"/>
    <mergeCell ref="C737:C738"/>
    <mergeCell ref="D737:H737"/>
    <mergeCell ref="D744:G744"/>
    <mergeCell ref="A882:D882"/>
    <mergeCell ref="D773:G773"/>
    <mergeCell ref="A775:A776"/>
    <mergeCell ref="B775:B776"/>
    <mergeCell ref="C775:C776"/>
    <mergeCell ref="D775:H775"/>
    <mergeCell ref="D782:G782"/>
    <mergeCell ref="F759:G759"/>
    <mergeCell ref="F760:G760"/>
    <mergeCell ref="F761:G761"/>
    <mergeCell ref="F762:G762"/>
    <mergeCell ref="D763:H763"/>
    <mergeCell ref="A766:A767"/>
    <mergeCell ref="B766:B767"/>
    <mergeCell ref="C766:C767"/>
    <mergeCell ref="D766:H766"/>
    <mergeCell ref="A756:A757"/>
    <mergeCell ref="B756:B757"/>
    <mergeCell ref="C756:C757"/>
    <mergeCell ref="D756:I756"/>
    <mergeCell ref="F757:G757"/>
    <mergeCell ref="F758:G758"/>
    <mergeCell ref="A846:B846"/>
    <mergeCell ref="A847:B847"/>
    <mergeCell ref="A848:B848"/>
    <mergeCell ref="A864:B864"/>
    <mergeCell ref="A887:D887"/>
    <mergeCell ref="A888:D888"/>
    <mergeCell ref="A898:D898"/>
    <mergeCell ref="A899:D899"/>
    <mergeCell ref="E883:F883"/>
    <mergeCell ref="A883:D883"/>
    <mergeCell ref="A865:E865"/>
    <mergeCell ref="A849:A850"/>
    <mergeCell ref="B849:B850"/>
    <mergeCell ref="C849:C850"/>
    <mergeCell ref="D849:D850"/>
    <mergeCell ref="C857:D857"/>
    <mergeCell ref="B783:C783"/>
    <mergeCell ref="D783:G783"/>
    <mergeCell ref="H783:I783"/>
    <mergeCell ref="A832:D832"/>
    <mergeCell ref="A838:D838"/>
    <mergeCell ref="A844:D844"/>
    <mergeCell ref="A841:B841"/>
    <mergeCell ref="A835:B835"/>
    <mergeCell ref="E879:F879"/>
    <mergeCell ref="E882:F882"/>
    <mergeCell ref="E877:F877"/>
    <mergeCell ref="E878:F878"/>
    <mergeCell ref="E875:F875"/>
    <mergeCell ref="E876:F876"/>
    <mergeCell ref="A866:D866"/>
    <mergeCell ref="A867:D867"/>
    <mergeCell ref="A869:D869"/>
    <mergeCell ref="A870:D870"/>
    <mergeCell ref="A871:D871"/>
    <mergeCell ref="A872:D872"/>
    <mergeCell ref="A948:E948"/>
    <mergeCell ref="C953:D953"/>
    <mergeCell ref="C957:D957"/>
    <mergeCell ref="A962:B962"/>
    <mergeCell ref="C962:D962"/>
    <mergeCell ref="D935:E935"/>
    <mergeCell ref="D936:E936"/>
    <mergeCell ref="A937:A938"/>
    <mergeCell ref="B937:B938"/>
    <mergeCell ref="C937:C938"/>
    <mergeCell ref="E937:E938"/>
    <mergeCell ref="C928:D928"/>
    <mergeCell ref="C935:C936"/>
    <mergeCell ref="A935:B935"/>
    <mergeCell ref="A906:D906"/>
    <mergeCell ref="A907:D907"/>
    <mergeCell ref="A921:D921"/>
    <mergeCell ref="A925:C925"/>
    <mergeCell ref="C926:D926"/>
    <mergeCell ref="C927:D927"/>
    <mergeCell ref="A941:D941"/>
    <mergeCell ref="A942:D942"/>
    <mergeCell ref="A943:D943"/>
    <mergeCell ref="A944:D944"/>
    <mergeCell ref="A945:D945"/>
    <mergeCell ref="A946:D946"/>
    <mergeCell ref="B949:C949"/>
    <mergeCell ref="C967:D967"/>
    <mergeCell ref="A972:B972"/>
    <mergeCell ref="C972:D972"/>
    <mergeCell ref="A973:A974"/>
    <mergeCell ref="B973:B974"/>
    <mergeCell ref="C973:C974"/>
    <mergeCell ref="D973:D974"/>
    <mergeCell ref="E973:E974"/>
    <mergeCell ref="A1020:B1020"/>
    <mergeCell ref="C1020:D1020"/>
    <mergeCell ref="A1023:A1024"/>
    <mergeCell ref="C1015:D1015"/>
    <mergeCell ref="C998:D998"/>
    <mergeCell ref="A1002:B1002"/>
    <mergeCell ref="D1002:E1002"/>
    <mergeCell ref="C1003:D1003"/>
    <mergeCell ref="E1030:E1031"/>
    <mergeCell ref="A983:E983"/>
    <mergeCell ref="A994:B994"/>
    <mergeCell ref="A1032:A1033"/>
    <mergeCell ref="E1032:E1033"/>
    <mergeCell ref="A1030:A1031"/>
    <mergeCell ref="E1023:E1024"/>
    <mergeCell ref="A1025:A1026"/>
    <mergeCell ref="E1025:E1026"/>
    <mergeCell ref="G1055:J1055"/>
    <mergeCell ref="A1057:A1059"/>
    <mergeCell ref="B1053:F1053"/>
    <mergeCell ref="G1053:I1053"/>
    <mergeCell ref="G1054:I1054"/>
    <mergeCell ref="E1036:E1037"/>
    <mergeCell ref="A1038:A1039"/>
    <mergeCell ref="E1038:E1039"/>
    <mergeCell ref="A1036:A1037"/>
    <mergeCell ref="A1063:C1063"/>
    <mergeCell ref="D1063:E1063"/>
    <mergeCell ref="F1063:G1063"/>
    <mergeCell ref="I1063:K1063"/>
    <mergeCell ref="B1056:C1056"/>
    <mergeCell ref="F1064:G1064"/>
    <mergeCell ref="I1064:K1064"/>
    <mergeCell ref="K1057:K1059"/>
    <mergeCell ref="A1060:C1060"/>
    <mergeCell ref="D1060:E1060"/>
    <mergeCell ref="F1060:G1060"/>
    <mergeCell ref="I1060:K1060"/>
    <mergeCell ref="A1062:C1062"/>
    <mergeCell ref="D1062:E1062"/>
    <mergeCell ref="F1062:G1062"/>
    <mergeCell ref="I1062:K1062"/>
    <mergeCell ref="C1109:D1109"/>
    <mergeCell ref="C1113:D1113"/>
    <mergeCell ref="D1095:E1095"/>
    <mergeCell ref="D1092:I1092"/>
    <mergeCell ref="H1093:I1093"/>
    <mergeCell ref="A1090:G1090"/>
    <mergeCell ref="I1090:J1090"/>
    <mergeCell ref="C1091:D1091"/>
    <mergeCell ref="C1078:D1078"/>
    <mergeCell ref="C1082:D1082"/>
    <mergeCell ref="A1065:C1065"/>
    <mergeCell ref="A1068:B1068"/>
    <mergeCell ref="A1069:E1069"/>
    <mergeCell ref="A1070:B1070"/>
    <mergeCell ref="A1071:E1071"/>
    <mergeCell ref="A1073:E1073"/>
    <mergeCell ref="A1106:E1106"/>
    <mergeCell ref="A1105:E1105"/>
    <mergeCell ref="B1057:C1057"/>
    <mergeCell ref="B1058:C1058"/>
    <mergeCell ref="B1059:C1059"/>
    <mergeCell ref="A1159:C1159"/>
    <mergeCell ref="A1160:C1160"/>
    <mergeCell ref="D1161:E1161"/>
    <mergeCell ref="A1162:E1162"/>
    <mergeCell ref="B1142:C1142"/>
    <mergeCell ref="C1144:D1144"/>
    <mergeCell ref="A1148:B1148"/>
    <mergeCell ref="C1148:D1148"/>
    <mergeCell ref="B1138:C1139"/>
    <mergeCell ref="D1138:D1139"/>
    <mergeCell ref="E1138:E1139"/>
    <mergeCell ref="B1140:C1140"/>
    <mergeCell ref="B1141:C1141"/>
    <mergeCell ref="C1127:D1127"/>
    <mergeCell ref="A1131:B1131"/>
    <mergeCell ref="C1131:D1131"/>
    <mergeCell ref="A1064:C1064"/>
    <mergeCell ref="D1064:E1064"/>
    <mergeCell ref="B1215:C1215"/>
    <mergeCell ref="E1215:F1215"/>
    <mergeCell ref="B1210:C1210"/>
    <mergeCell ref="C1206:D1206"/>
    <mergeCell ref="F1206:H1206"/>
    <mergeCell ref="A1207:A1209"/>
    <mergeCell ref="B1208:I1208"/>
    <mergeCell ref="B1209:I1209"/>
    <mergeCell ref="J1207:J1209"/>
    <mergeCell ref="K1207:K1209"/>
    <mergeCell ref="F1195:F1196"/>
    <mergeCell ref="C1204:E1204"/>
    <mergeCell ref="F1204:H1204"/>
    <mergeCell ref="C1205:D1205"/>
    <mergeCell ref="F1205:H1205"/>
    <mergeCell ref="C1178:D1178"/>
    <mergeCell ref="A1182:B1182"/>
    <mergeCell ref="C1182:D1182"/>
    <mergeCell ref="A1192:C1193"/>
    <mergeCell ref="D1192:D1193"/>
    <mergeCell ref="E1192:F1192"/>
    <mergeCell ref="E1193:F1193"/>
    <mergeCell ref="A1237:B1237"/>
    <mergeCell ref="C1237:D1237"/>
    <mergeCell ref="A1241:B1241"/>
    <mergeCell ref="C1241:D1241"/>
    <mergeCell ref="A1225:B1225"/>
    <mergeCell ref="C1225:D1225"/>
    <mergeCell ref="A1229:B1229"/>
    <mergeCell ref="C1229:D1229"/>
    <mergeCell ref="A1233:B1233"/>
    <mergeCell ref="C1233:D1233"/>
    <mergeCell ref="F1218:H1218"/>
    <mergeCell ref="A1221:B1221"/>
    <mergeCell ref="C1221:D1221"/>
    <mergeCell ref="C1216:E1216"/>
    <mergeCell ref="F1216:H1216"/>
    <mergeCell ref="C1217:D1217"/>
    <mergeCell ref="F1217:H1217"/>
    <mergeCell ref="A1320:B1320"/>
    <mergeCell ref="C1320:D1320"/>
    <mergeCell ref="A1324:B1324"/>
    <mergeCell ref="C1324:D1324"/>
    <mergeCell ref="A1333:D1333"/>
    <mergeCell ref="G1333:H1333"/>
    <mergeCell ref="C1303:D1303"/>
    <mergeCell ref="C1312:D1312"/>
    <mergeCell ref="A1316:B1316"/>
    <mergeCell ref="C1316:D1316"/>
    <mergeCell ref="A1286:B1286"/>
    <mergeCell ref="C1286:D1286"/>
    <mergeCell ref="A1290:B1290"/>
    <mergeCell ref="C1290:D1290"/>
    <mergeCell ref="A1294:B1294"/>
    <mergeCell ref="C1294:D1294"/>
    <mergeCell ref="A1274:B1274"/>
    <mergeCell ref="C1274:D1274"/>
    <mergeCell ref="A1278:B1278"/>
    <mergeCell ref="C1278:D1278"/>
    <mergeCell ref="A1282:B1282"/>
    <mergeCell ref="C1282:D1282"/>
    <mergeCell ref="A1309:E1309"/>
    <mergeCell ref="A1308:E1308"/>
    <mergeCell ref="D1339:G1339"/>
    <mergeCell ref="H1339:I1339"/>
    <mergeCell ref="A1342:B1342"/>
    <mergeCell ref="C1342:D1342"/>
    <mergeCell ref="A1346:B1346"/>
    <mergeCell ref="C1346:D1346"/>
    <mergeCell ref="I1335:I1336"/>
    <mergeCell ref="A1337:B1337"/>
    <mergeCell ref="C1337:G1337"/>
    <mergeCell ref="H1337:I1337"/>
    <mergeCell ref="D1338:G1338"/>
    <mergeCell ref="H1338:I1338"/>
    <mergeCell ref="A1334:D1334"/>
    <mergeCell ref="G1334:H1334"/>
    <mergeCell ref="A1335:D1336"/>
    <mergeCell ref="E1335:E1336"/>
    <mergeCell ref="F1335:F1336"/>
    <mergeCell ref="G1335:H1336"/>
    <mergeCell ref="A1375:B1375"/>
    <mergeCell ref="C1375:D1375"/>
    <mergeCell ref="A1379:B1379"/>
    <mergeCell ref="C1379:D1379"/>
    <mergeCell ref="B1382:E1382"/>
    <mergeCell ref="A1421:B1421"/>
    <mergeCell ref="C1421:D1421"/>
    <mergeCell ref="A1363:B1363"/>
    <mergeCell ref="C1363:D1363"/>
    <mergeCell ref="A1367:B1367"/>
    <mergeCell ref="C1367:D1367"/>
    <mergeCell ref="A1371:B1371"/>
    <mergeCell ref="C1371:D1371"/>
    <mergeCell ref="A1350:B1350"/>
    <mergeCell ref="C1350:D1350"/>
    <mergeCell ref="A1354:B1354"/>
    <mergeCell ref="C1354:D1354"/>
    <mergeCell ref="A1358:B1358"/>
    <mergeCell ref="C1358:D1358"/>
    <mergeCell ref="A1386:E1386"/>
    <mergeCell ref="A1388:E1388"/>
    <mergeCell ref="A1399:E1399"/>
    <mergeCell ref="A1400:E1400"/>
    <mergeCell ref="A1402:E1402"/>
    <mergeCell ref="C1393:F1393"/>
    <mergeCell ref="A1454:B1454"/>
    <mergeCell ref="C1454:D1454"/>
    <mergeCell ref="A1458:B1458"/>
    <mergeCell ref="C1458:D1458"/>
    <mergeCell ref="A1462:B1462"/>
    <mergeCell ref="C1462:D1462"/>
    <mergeCell ref="A1437:B1437"/>
    <mergeCell ref="C1437:D1437"/>
    <mergeCell ref="A1441:B1441"/>
    <mergeCell ref="C1441:D1441"/>
    <mergeCell ref="A1450:B1450"/>
    <mergeCell ref="C1450:D1450"/>
    <mergeCell ref="A1425:B1425"/>
    <mergeCell ref="C1425:D1425"/>
    <mergeCell ref="A1429:B1429"/>
    <mergeCell ref="C1429:D1429"/>
    <mergeCell ref="A1433:B1433"/>
    <mergeCell ref="C1433:D1433"/>
    <mergeCell ref="A1501:B1501"/>
    <mergeCell ref="C1501:D1501"/>
    <mergeCell ref="A1505:B1505"/>
    <mergeCell ref="C1505:D1505"/>
    <mergeCell ref="B1509:C1509"/>
    <mergeCell ref="E1509:G1509"/>
    <mergeCell ref="A1483:B1483"/>
    <mergeCell ref="C1483:D1483"/>
    <mergeCell ref="A1492:B1492"/>
    <mergeCell ref="C1492:D1492"/>
    <mergeCell ref="A1496:B1496"/>
    <mergeCell ref="C1496:D1496"/>
    <mergeCell ref="A1466:B1466"/>
    <mergeCell ref="C1466:D1466"/>
    <mergeCell ref="B1469:E1469"/>
    <mergeCell ref="A1475:B1475"/>
    <mergeCell ref="C1475:D1475"/>
    <mergeCell ref="A1479:B1479"/>
    <mergeCell ref="C1479:D1479"/>
    <mergeCell ref="A1514:H1514"/>
    <mergeCell ref="K1514:L1514"/>
    <mergeCell ref="M1514:N1514"/>
    <mergeCell ref="A1515:H1516"/>
    <mergeCell ref="I1515:I1516"/>
    <mergeCell ref="J1515:J1516"/>
    <mergeCell ref="K1515:L1516"/>
    <mergeCell ref="M1515:N1516"/>
    <mergeCell ref="B1512:C1512"/>
    <mergeCell ref="E1512:G1512"/>
    <mergeCell ref="H1512:M1512"/>
    <mergeCell ref="A1513:H1513"/>
    <mergeCell ref="K1513:L1513"/>
    <mergeCell ref="M1513:N1513"/>
    <mergeCell ref="H1509:M1509"/>
    <mergeCell ref="E1510:G1510"/>
    <mergeCell ref="H1510:M1510"/>
    <mergeCell ref="E1511:G1511"/>
    <mergeCell ref="H1511:M1511"/>
    <mergeCell ref="B1510:C1510"/>
    <mergeCell ref="B1511:C1511"/>
    <mergeCell ref="A1526:B1526"/>
    <mergeCell ref="C1526:D1526"/>
    <mergeCell ref="A1530:B1530"/>
    <mergeCell ref="C1530:D1530"/>
    <mergeCell ref="A1534:B1534"/>
    <mergeCell ref="C1534:D1534"/>
    <mergeCell ref="A1519:B1519"/>
    <mergeCell ref="C1519:E1519"/>
    <mergeCell ref="G1519:K1519"/>
    <mergeCell ref="L1519:N1519"/>
    <mergeCell ref="A1522:B1522"/>
    <mergeCell ref="C1522:D1522"/>
    <mergeCell ref="A1517:E1517"/>
    <mergeCell ref="F1517:K1517"/>
    <mergeCell ref="L1517:N1517"/>
    <mergeCell ref="A1518:B1518"/>
    <mergeCell ref="C1518:E1518"/>
    <mergeCell ref="G1518:K1518"/>
    <mergeCell ref="L1518:N1518"/>
    <mergeCell ref="A1573:B1573"/>
    <mergeCell ref="C1573:D1573"/>
    <mergeCell ref="A1582:B1582"/>
    <mergeCell ref="C1582:D1582"/>
    <mergeCell ref="A1586:B1586"/>
    <mergeCell ref="C1586:D1586"/>
    <mergeCell ref="A1561:B1561"/>
    <mergeCell ref="C1561:D1561"/>
    <mergeCell ref="A1565:B1565"/>
    <mergeCell ref="C1565:D1565"/>
    <mergeCell ref="A1569:B1569"/>
    <mergeCell ref="C1569:D1569"/>
    <mergeCell ref="A1538:B1538"/>
    <mergeCell ref="C1538:D1538"/>
    <mergeCell ref="A1542:B1542"/>
    <mergeCell ref="C1542:D1542"/>
    <mergeCell ref="A1546:B1546"/>
    <mergeCell ref="C1546:D1546"/>
    <mergeCell ref="A1623:B1623"/>
    <mergeCell ref="C1623:D1623"/>
    <mergeCell ref="A1627:B1627"/>
    <mergeCell ref="C1627:D1627"/>
    <mergeCell ref="B1631:C1631"/>
    <mergeCell ref="A1607:B1607"/>
    <mergeCell ref="C1607:D1607"/>
    <mergeCell ref="A1614:B1614"/>
    <mergeCell ref="C1614:D1614"/>
    <mergeCell ref="A1619:B1619"/>
    <mergeCell ref="C1619:D1619"/>
    <mergeCell ref="A1590:B1590"/>
    <mergeCell ref="C1590:D1590"/>
    <mergeCell ref="A1599:B1599"/>
    <mergeCell ref="C1599:D1599"/>
    <mergeCell ref="A1603:B1603"/>
    <mergeCell ref="C1603:D1603"/>
    <mergeCell ref="A1636:H1636"/>
    <mergeCell ref="K1636:L1636"/>
    <mergeCell ref="M1636:N1636"/>
    <mergeCell ref="I1637:I1638"/>
    <mergeCell ref="J1637:J1638"/>
    <mergeCell ref="K1637:L1638"/>
    <mergeCell ref="M1637:N1638"/>
    <mergeCell ref="B1634:C1634"/>
    <mergeCell ref="H1634:M1634"/>
    <mergeCell ref="A1635:H1635"/>
    <mergeCell ref="K1635:L1635"/>
    <mergeCell ref="M1635:N1635"/>
    <mergeCell ref="H1631:M1631"/>
    <mergeCell ref="H1632:M1632"/>
    <mergeCell ref="H1633:M1633"/>
    <mergeCell ref="C1639:D1639"/>
    <mergeCell ref="B1633:C1633"/>
    <mergeCell ref="B1632:C1632"/>
    <mergeCell ref="A1664:B1664"/>
    <mergeCell ref="C1664:D1664"/>
    <mergeCell ref="B1667:E1667"/>
    <mergeCell ref="A1687:B1687"/>
    <mergeCell ref="C1687:D1687"/>
    <mergeCell ref="A1691:B1691"/>
    <mergeCell ref="C1691:D1691"/>
    <mergeCell ref="A1648:B1648"/>
    <mergeCell ref="C1648:D1648"/>
    <mergeCell ref="A1656:B1656"/>
    <mergeCell ref="C1656:D1656"/>
    <mergeCell ref="A1660:B1660"/>
    <mergeCell ref="C1660:D1660"/>
    <mergeCell ref="A1653:E1653"/>
    <mergeCell ref="A1701:E1701"/>
    <mergeCell ref="A1680:G1680"/>
    <mergeCell ref="A1644:B1644"/>
    <mergeCell ref="C1644:D1644"/>
    <mergeCell ref="B1724:E1724"/>
    <mergeCell ref="A1731:B1731"/>
    <mergeCell ref="C1731:D1731"/>
    <mergeCell ref="A1735:B1735"/>
    <mergeCell ref="C1735:D1735"/>
    <mergeCell ref="A1739:B1739"/>
    <mergeCell ref="C1739:D1739"/>
    <mergeCell ref="A1713:B1713"/>
    <mergeCell ref="C1713:D1713"/>
    <mergeCell ref="A1717:B1717"/>
    <mergeCell ref="C1717:D1717"/>
    <mergeCell ref="A1721:B1721"/>
    <mergeCell ref="C1721:D1721"/>
    <mergeCell ref="A1745:E1745"/>
    <mergeCell ref="A1695:B1695"/>
    <mergeCell ref="C1695:D1695"/>
    <mergeCell ref="B1698:E1698"/>
    <mergeCell ref="A1705:B1705"/>
    <mergeCell ref="C1705:D1705"/>
    <mergeCell ref="A1709:B1709"/>
    <mergeCell ref="C1709:D1709"/>
    <mergeCell ref="A1777:B1777"/>
    <mergeCell ref="C1777:D1777"/>
    <mergeCell ref="A1781:B1781"/>
    <mergeCell ref="C1781:D1781"/>
    <mergeCell ref="A1790:E1790"/>
    <mergeCell ref="F1790:G1790"/>
    <mergeCell ref="A1765:B1765"/>
    <mergeCell ref="C1765:D1765"/>
    <mergeCell ref="A1769:B1769"/>
    <mergeCell ref="C1769:D1769"/>
    <mergeCell ref="A1773:B1773"/>
    <mergeCell ref="C1773:D1773"/>
    <mergeCell ref="B1791:C1791"/>
    <mergeCell ref="A1748:B1748"/>
    <mergeCell ref="C1748:D1748"/>
    <mergeCell ref="A1752:B1752"/>
    <mergeCell ref="C1752:D1752"/>
    <mergeCell ref="A1756:B1756"/>
    <mergeCell ref="C1756:D1756"/>
    <mergeCell ref="A1842:B1842"/>
    <mergeCell ref="C1842:D1842"/>
    <mergeCell ref="A1851:B1851"/>
    <mergeCell ref="C1851:D1851"/>
    <mergeCell ref="A1805:B1805"/>
    <mergeCell ref="C1805:D1805"/>
    <mergeCell ref="A1814:B1814"/>
    <mergeCell ref="C1814:D1814"/>
    <mergeCell ref="A1823:B1823"/>
    <mergeCell ref="C1823:D1823"/>
    <mergeCell ref="A1795:B1795"/>
    <mergeCell ref="C1795:D1795"/>
    <mergeCell ref="F1859:G1859"/>
    <mergeCell ref="A1860:B1860"/>
    <mergeCell ref="F1860:G1860"/>
    <mergeCell ref="B1857:C1857"/>
    <mergeCell ref="D1791:G1791"/>
    <mergeCell ref="A1792:C1792"/>
    <mergeCell ref="D1792:G1792"/>
    <mergeCell ref="A1793:C1794"/>
    <mergeCell ref="D1793:G1794"/>
    <mergeCell ref="H1857:I1857"/>
    <mergeCell ref="B1858:C1858"/>
    <mergeCell ref="E1858:G1858"/>
    <mergeCell ref="H1858:I1858"/>
    <mergeCell ref="B1855:C1855"/>
    <mergeCell ref="E1855:G1855"/>
    <mergeCell ref="H1855:I1855"/>
    <mergeCell ref="B1856:C1856"/>
    <mergeCell ref="H1856:I1856"/>
    <mergeCell ref="D1859:E1859"/>
    <mergeCell ref="B1867:C1867"/>
    <mergeCell ref="E1867:G1867"/>
    <mergeCell ref="H1867:I1867"/>
    <mergeCell ref="F1868:G1868"/>
    <mergeCell ref="B1865:C1865"/>
    <mergeCell ref="E1865:G1865"/>
    <mergeCell ref="H1865:I1865"/>
    <mergeCell ref="B1866:C1866"/>
    <mergeCell ref="E1866:G1866"/>
    <mergeCell ref="H1866:I1866"/>
    <mergeCell ref="A1861:B1861"/>
    <mergeCell ref="F1861:G1861"/>
    <mergeCell ref="B1864:C1864"/>
    <mergeCell ref="E1864:G1864"/>
    <mergeCell ref="H1864:I1864"/>
    <mergeCell ref="D1868:E1868"/>
    <mergeCell ref="H1873:I1873"/>
    <mergeCell ref="B1874:C1874"/>
    <mergeCell ref="E1874:G1874"/>
    <mergeCell ref="H1874:I1874"/>
    <mergeCell ref="B1871:C1871"/>
    <mergeCell ref="E1871:G1871"/>
    <mergeCell ref="H1871:I1871"/>
    <mergeCell ref="B1872:C1872"/>
    <mergeCell ref="E1872:G1872"/>
    <mergeCell ref="H1872:I1872"/>
    <mergeCell ref="A1869:B1869"/>
    <mergeCell ref="F1869:G1869"/>
    <mergeCell ref="A1870:B1870"/>
    <mergeCell ref="F1870:G1870"/>
    <mergeCell ref="B1881:C1881"/>
    <mergeCell ref="E1881:G1881"/>
    <mergeCell ref="H1881:I1881"/>
    <mergeCell ref="F1875:G1875"/>
    <mergeCell ref="F1876:G1876"/>
    <mergeCell ref="D1875:E1875"/>
    <mergeCell ref="H1889:I1889"/>
    <mergeCell ref="B1890:C1890"/>
    <mergeCell ref="E1890:G1890"/>
    <mergeCell ref="H1890:I1890"/>
    <mergeCell ref="A1885:B1885"/>
    <mergeCell ref="F1885:G1885"/>
    <mergeCell ref="A1886:B1886"/>
    <mergeCell ref="F1886:G1886"/>
    <mergeCell ref="B1883:C1883"/>
    <mergeCell ref="H1883:I1883"/>
    <mergeCell ref="F1884:G1884"/>
    <mergeCell ref="D1884:E1884"/>
    <mergeCell ref="A1951:B1951"/>
    <mergeCell ref="C1951:D1951"/>
    <mergeCell ref="A1910:B1910"/>
    <mergeCell ref="C1910:D1910"/>
    <mergeCell ref="A1918:B1918"/>
    <mergeCell ref="C1918:D1918"/>
    <mergeCell ref="A1926:B1926"/>
    <mergeCell ref="C1926:D1926"/>
    <mergeCell ref="F1894:G1894"/>
    <mergeCell ref="C1902:D1902"/>
    <mergeCell ref="F1893:G1893"/>
    <mergeCell ref="H1882:I1882"/>
    <mergeCell ref="F1877:G1877"/>
    <mergeCell ref="B1880:C1880"/>
    <mergeCell ref="E1880:G1880"/>
    <mergeCell ref="H1880:I1880"/>
    <mergeCell ref="D2274:E2274"/>
    <mergeCell ref="C2045:D2045"/>
    <mergeCell ref="B2094:C2094"/>
    <mergeCell ref="A2175:B2175"/>
    <mergeCell ref="C2175:D2175"/>
    <mergeCell ref="A2183:B2183"/>
    <mergeCell ref="C2183:D2183"/>
    <mergeCell ref="A2137:B2137"/>
    <mergeCell ref="C2137:D2137"/>
    <mergeCell ref="A2153:B2153"/>
    <mergeCell ref="G2096:H2096"/>
    <mergeCell ref="H1891:I1891"/>
    <mergeCell ref="H1892:I1892"/>
    <mergeCell ref="H1977:I1977"/>
    <mergeCell ref="H1975:I1975"/>
    <mergeCell ref="A1942:B1942"/>
    <mergeCell ref="C1942:D1942"/>
    <mergeCell ref="E1891:G1891"/>
    <mergeCell ref="A2082:B2082"/>
    <mergeCell ref="C2082:D2082"/>
    <mergeCell ref="A2090:B2090"/>
    <mergeCell ref="C2090:D2090"/>
    <mergeCell ref="A2059:B2059"/>
    <mergeCell ref="C2059:D2059"/>
    <mergeCell ref="A2066:B2066"/>
    <mergeCell ref="B1889:C1889"/>
    <mergeCell ref="E1889:G1889"/>
    <mergeCell ref="A418:F418"/>
    <mergeCell ref="B2095:C2095"/>
    <mergeCell ref="A1976:E1976"/>
    <mergeCell ref="C2271:C2272"/>
    <mergeCell ref="B2214:C2214"/>
    <mergeCell ref="B2222:C2222"/>
    <mergeCell ref="B2230:C2230"/>
    <mergeCell ref="B2238:C2238"/>
    <mergeCell ref="B2246:C2246"/>
    <mergeCell ref="B2253:C2253"/>
    <mergeCell ref="A2052:B2052"/>
    <mergeCell ref="C2052:D2052"/>
    <mergeCell ref="A2034:C2034"/>
    <mergeCell ref="A2035:C2036"/>
    <mergeCell ref="A2037:B2037"/>
    <mergeCell ref="D2271:E2271"/>
    <mergeCell ref="B1892:C1892"/>
    <mergeCell ref="E1892:G1892"/>
    <mergeCell ref="D1893:E1893"/>
    <mergeCell ref="B1977:C1977"/>
    <mergeCell ref="C1965:D1965"/>
    <mergeCell ref="B1975:C1975"/>
    <mergeCell ref="E1975:G1975"/>
    <mergeCell ref="A1934:B1934"/>
    <mergeCell ref="C1934:D1934"/>
    <mergeCell ref="B1882:C1882"/>
    <mergeCell ref="E1882:G1882"/>
    <mergeCell ref="B1873:C1873"/>
    <mergeCell ref="E1873:G1873"/>
    <mergeCell ref="A1832:B1832"/>
    <mergeCell ref="C1832:D1832"/>
    <mergeCell ref="B1835:E1835"/>
    <mergeCell ref="C1995:D1995"/>
    <mergeCell ref="A2003:B2003"/>
    <mergeCell ref="C2003:D2003"/>
    <mergeCell ref="A1895:B1895"/>
    <mergeCell ref="F1895:G1895"/>
    <mergeCell ref="A1902:B1902"/>
    <mergeCell ref="A2064:E2064"/>
    <mergeCell ref="A1894:B1894"/>
    <mergeCell ref="C2037:D2037"/>
    <mergeCell ref="C2153:D2153"/>
    <mergeCell ref="A2167:B2167"/>
    <mergeCell ref="C2167:D2167"/>
    <mergeCell ref="A2113:B2113"/>
    <mergeCell ref="C2011:D2011"/>
    <mergeCell ref="C2113:D2113"/>
    <mergeCell ref="C2066:D2066"/>
    <mergeCell ref="A2074:B2074"/>
    <mergeCell ref="C2074:D2074"/>
    <mergeCell ref="A2045:B2045"/>
    <mergeCell ref="A2032:E2032"/>
    <mergeCell ref="A2043:E2043"/>
    <mergeCell ref="A2050:E2050"/>
    <mergeCell ref="A2057:E2057"/>
    <mergeCell ref="A2019:B2019"/>
    <mergeCell ref="A2011:B2011"/>
    <mergeCell ref="A1995:B1995"/>
    <mergeCell ref="A401:F401"/>
    <mergeCell ref="C2105:D2105"/>
    <mergeCell ref="A2150:E2150"/>
    <mergeCell ref="C1978:D1978"/>
    <mergeCell ref="A2515:B2515"/>
    <mergeCell ref="A2518:B2518"/>
    <mergeCell ref="A2519:B2519"/>
    <mergeCell ref="A2502:F2502"/>
    <mergeCell ref="A2505:B2505"/>
    <mergeCell ref="A40:F40"/>
    <mergeCell ref="A43:F43"/>
    <mergeCell ref="A57:F57"/>
    <mergeCell ref="A166:F166"/>
    <mergeCell ref="A170:F170"/>
    <mergeCell ref="A255:C256"/>
    <mergeCell ref="D255:D256"/>
    <mergeCell ref="E255:F255"/>
    <mergeCell ref="E256:F256"/>
    <mergeCell ref="C290:D290"/>
    <mergeCell ref="F250:F251"/>
    <mergeCell ref="A252:A253"/>
    <mergeCell ref="B252:B253"/>
    <mergeCell ref="C252:C253"/>
    <mergeCell ref="D252:D253"/>
    <mergeCell ref="F252:F253"/>
    <mergeCell ref="A246:C247"/>
    <mergeCell ref="D246:D247"/>
    <mergeCell ref="E246:F246"/>
    <mergeCell ref="E247:F247"/>
    <mergeCell ref="A248:A249"/>
    <mergeCell ref="B248:B249"/>
    <mergeCell ref="C248:C249"/>
    <mergeCell ref="G2284:I2286"/>
    <mergeCell ref="C2274:C2275"/>
    <mergeCell ref="A2276:A2278"/>
    <mergeCell ref="C2276:C2278"/>
    <mergeCell ref="A2268:B2268"/>
    <mergeCell ref="A1174:E1174"/>
    <mergeCell ref="A2521:B2521"/>
    <mergeCell ref="A2460:B2460"/>
    <mergeCell ref="A2462:F2462"/>
    <mergeCell ref="A2482:B2482"/>
    <mergeCell ref="A2484:F2484"/>
    <mergeCell ref="A2489:F2489"/>
    <mergeCell ref="A2354:F2354"/>
    <mergeCell ref="A2355:F2355"/>
    <mergeCell ref="A2356:F2356"/>
    <mergeCell ref="A2359:F2359"/>
    <mergeCell ref="A2361:F2361"/>
    <mergeCell ref="A2360:F2360"/>
    <mergeCell ref="A2362:F2362"/>
    <mergeCell ref="A2381:F2381"/>
    <mergeCell ref="A2382:F2382"/>
    <mergeCell ref="A2383:F2383"/>
    <mergeCell ref="A2399:F2399"/>
    <mergeCell ref="A2427:F2427"/>
    <mergeCell ref="A2430:B2430"/>
    <mergeCell ref="A2431:F2431"/>
    <mergeCell ref="A2432:F2432"/>
    <mergeCell ref="B2205:C2205"/>
    <mergeCell ref="A2448:F2448"/>
    <mergeCell ref="A2341:A2342"/>
    <mergeCell ref="B2341:B2342"/>
    <mergeCell ref="A2514:B2514"/>
    <mergeCell ref="E2345:E2346"/>
    <mergeCell ref="C2284:D2286"/>
    <mergeCell ref="A2345:B2346"/>
    <mergeCell ref="C2345:C2346"/>
    <mergeCell ref="D2345:D2346"/>
    <mergeCell ref="A2121:B2121"/>
    <mergeCell ref="C2121:D2121"/>
    <mergeCell ref="A2129:B2129"/>
    <mergeCell ref="C2129:D2129"/>
    <mergeCell ref="A2105:B2105"/>
    <mergeCell ref="A2320:A2322"/>
    <mergeCell ref="B2320:B2322"/>
    <mergeCell ref="C2320:C2322"/>
    <mergeCell ref="D2320:D2322"/>
    <mergeCell ref="C2287:D2287"/>
    <mergeCell ref="C2288:D2288"/>
    <mergeCell ref="C2341:C2342"/>
    <mergeCell ref="D2341:D2342"/>
    <mergeCell ref="B2284:B2286"/>
    <mergeCell ref="C2280:D2280"/>
    <mergeCell ref="B2197:C2197"/>
    <mergeCell ref="A2194:B2194"/>
    <mergeCell ref="A2252:B2252"/>
    <mergeCell ref="A2317:E2317"/>
    <mergeCell ref="A2188:E2188"/>
    <mergeCell ref="A2202:D2202"/>
    <mergeCell ref="A2210:D2210"/>
    <mergeCell ref="A2219:D2219"/>
    <mergeCell ref="A2227:D2227"/>
    <mergeCell ref="A1263:E1263"/>
    <mergeCell ref="A1265:E1265"/>
    <mergeCell ref="A1266:E1266"/>
    <mergeCell ref="A1267:E1267"/>
    <mergeCell ref="A2424:F2424"/>
    <mergeCell ref="A2422:B2422"/>
    <mergeCell ref="A18:E18"/>
    <mergeCell ref="B2326:C2326"/>
    <mergeCell ref="A2339:C2340"/>
    <mergeCell ref="D2339:D2340"/>
    <mergeCell ref="B2299:C2299"/>
    <mergeCell ref="A2433:F2433"/>
    <mergeCell ref="A2442:F2442"/>
    <mergeCell ref="A2445:F2445"/>
    <mergeCell ref="A2447:B2447"/>
    <mergeCell ref="A2507:B2507"/>
    <mergeCell ref="A2513:B2513"/>
    <mergeCell ref="A295:E295"/>
    <mergeCell ref="A967:B967"/>
    <mergeCell ref="A957:B957"/>
    <mergeCell ref="B1054:C1054"/>
    <mergeCell ref="C1270:D1270"/>
    <mergeCell ref="A2318:C2319"/>
    <mergeCell ref="D2318:D2319"/>
    <mergeCell ref="C2019:D2019"/>
    <mergeCell ref="A2027:B2027"/>
    <mergeCell ref="C2027:D2027"/>
    <mergeCell ref="A1987:B1987"/>
    <mergeCell ref="A1962:E1962"/>
    <mergeCell ref="B2096:C2096"/>
    <mergeCell ref="C1987:D1987"/>
    <mergeCell ref="B1891:C1891"/>
  </mergeCells>
  <hyperlinks>
    <hyperlink ref="A1951:B1951" location="'Estado Resultados'!C90" display="NOTA 49"/>
    <hyperlink ref="A953" location="'Balance General'!C10" display="NOTA 3"/>
    <hyperlink ref="A998" location="'Balance General'!C13" display="NOTA  4"/>
    <hyperlink ref="A1015" location="'Balance General'!C19" display="NOTA 5"/>
    <hyperlink ref="A1078" location="'Balance General'!C36" display="NOTA 6"/>
    <hyperlink ref="A1109" location="'Balance General'!C42" display="NOTA 7"/>
    <hyperlink ref="A1127" location="'Balance General'!C49" display="NOTA 8"/>
    <hyperlink ref="A1144" location="'Balance General'!C55" display="NOTA 9"/>
    <hyperlink ref="A1178" location="'Balance General'!C64" display="NOTA 10"/>
    <hyperlink ref="A1270" location="'Balance General'!C74" display="NOTA 11"/>
    <hyperlink ref="A1303" location="'Balance General'!C81" display="NOTA 12"/>
    <hyperlink ref="A1312" location="'Balance General'!C86" display="NOTA 13"/>
    <hyperlink ref="A1337:B1337" location="'Balance General'!C98" display="NOTA 14"/>
    <hyperlink ref="A1421:B1421" location="'Balance General'!C113" display="NOTA 15"/>
    <hyperlink ref="A1450:B1450" location="'Balance General'!C119" display="NOTA 16"/>
    <hyperlink ref="A1475:B1475" location="'Balance General'!C124" display="NOTA 17"/>
    <hyperlink ref="A1492:B1492" location="'Balance General'!C127" display="NOTA 18"/>
    <hyperlink ref="A1517:E1517" location="'Balance General'!C134" display="NOTA 19"/>
    <hyperlink ref="A1561:B1561" location="'Balance General'!C146" display="NOTA 20"/>
    <hyperlink ref="A1582:B1582" location="'Balance General'!C150" display="NOTA 21"/>
    <hyperlink ref="A1599:B1599" location="'Balance General'!C153" display="NOTA 22"/>
    <hyperlink ref="A1614:B1614" location="'Balance General'!C156" display="NOTA 23"/>
    <hyperlink ref="A1639" location="'Balance General'!C167" display="NOTA 24"/>
    <hyperlink ref="A1656:B1656" location="'Balance General'!C170" display="NOTA 25"/>
    <hyperlink ref="A1687:B1687" location="'Balance General'!C173" display="NOTA 26"/>
    <hyperlink ref="A1705:B1705" location="'Balance General'!C176" display="NOTA 27"/>
    <hyperlink ref="A1731:B1731" location="'Balance General'!C181" display="NOTA 28"/>
    <hyperlink ref="A1748:B1748" location="'Balance General'!C185" display="NOTA 29"/>
    <hyperlink ref="A1765:B1765" location="'Balance General'!C188" display="NOTA 30"/>
    <hyperlink ref="A1795:B1795" location="'Estado Resultados'!C8" display="NOTA 31"/>
    <hyperlink ref="A1805:B1805" location="'Estado Resultados'!C13" display="NOTA 32"/>
    <hyperlink ref="A1814:B1814" location="'Estado Resultados'!C20" display="NOTA 33"/>
    <hyperlink ref="A1823:B1823" location="'Estado Resultados'!C24" display="NOTA 34"/>
    <hyperlink ref="A1832:B1832" location="'Estado Resultados'!C28" display="NOTA 35"/>
    <hyperlink ref="A1842:B1842" location="'Estado Resultados'!C31" display="NOTA 36"/>
    <hyperlink ref="A1851:B1851" location="'Estado Resultados'!C35" display="NOTA 37"/>
    <hyperlink ref="A1859" location="'Estado Resultados'!C38" display="NOTA 38"/>
    <hyperlink ref="A1868" location="'Estado Resultados'!C43" display="NOTA 39"/>
    <hyperlink ref="A1875" location="'Estado Resultados'!C46" display="NOTA 40"/>
    <hyperlink ref="A1884" location="'Estado Resultados'!C49" display="NOTA 41"/>
    <hyperlink ref="A1893" location="'Estado Resultados'!C52" display="NOTA 42"/>
    <hyperlink ref="A1902:B1902" location="'Estado Resultados'!C56" display="NOTA 43"/>
    <hyperlink ref="A1910:B1910" location="'Estado Resultados'!C59" display="NOTA 44"/>
    <hyperlink ref="A1918:B1918" location="'Estado Resultados'!C69" display="NOTA 45"/>
    <hyperlink ref="A1926:B1926" location="'Estado Resultados'!C72" display="NOTA 46"/>
    <hyperlink ref="A1934:B1934" location="'Estado Resultados'!C76" display="NOTA 47"/>
    <hyperlink ref="A1942:B1942" location="'Estado Resultados'!C80" display="NOTA 48"/>
    <hyperlink ref="A1965" location="'Estado Resultados'!C94" display="NOTA 50"/>
    <hyperlink ref="A1978" location="'Estado Resultados'!C99" display="NOTA 51"/>
    <hyperlink ref="A1987:B1987" location="'Estado Resultados'!C106" display="NOTA 52"/>
    <hyperlink ref="A1995:B1995" location="'Estado Resultados'!C109" display="NOTA 53"/>
    <hyperlink ref="A2003:B2003" location="'Estado Resultados'!C117" display="NOTA 54"/>
    <hyperlink ref="A2011:B2011" location="'Estado Resultados'!C121" display="NOTA 55"/>
    <hyperlink ref="A2019:B2019" location="'Estado Resultados'!C127" display="NOTA 56"/>
    <hyperlink ref="A2027:B2027" location="'Estado Resultados'!C130" display="NOTA 57"/>
    <hyperlink ref="A2037:B2037" location="'Estado Resultados'!C137" display="NOTA 58"/>
    <hyperlink ref="A2045:B2045" location="'Estado Resultados'!C146" display="NOTA 59"/>
    <hyperlink ref="A2052:B2052" location="'Estado Resultados'!C156" display="NOTA 60"/>
    <hyperlink ref="A2059:B2059" location="'Estado Resultados'!C162" display="NOTA 61"/>
    <hyperlink ref="A2066:B2066" location="'Estado Resultados'!C165" display="NOTA 62"/>
    <hyperlink ref="A2074:B2074" location="'Estado Resultados'!C168" display="NOTA 63"/>
    <hyperlink ref="A2082:B2082" location="'Estado Resultados'!C172" display="NOTA 64"/>
    <hyperlink ref="A2090:B2090" location="'Estado Resultados'!C175" display="NOTA 65"/>
    <hyperlink ref="A2097" location="'Estado Resultados'!C183" display="NOTA 66"/>
    <hyperlink ref="A2105:B2105" location="'Estado Resultados'!C188" display="NOTA 67"/>
    <hyperlink ref="A2113:B2113" location="'Estado Resultados'!C195" display="NOTA 68"/>
    <hyperlink ref="A2121:B2121" location="'Estado Resultados'!C198" display="NOTA 69"/>
    <hyperlink ref="A2129:B2129" location="'Estado Resultados'!C201" display="NOTA 70"/>
    <hyperlink ref="A2137:B2137" location="'Estado Resultados'!C210" display="NOTA 71"/>
    <hyperlink ref="A2153:B2153" location="'Estado Resultados'!C214" display="NOTA 72"/>
    <hyperlink ref="A2167:B2167" location="'Estado Resultados'!C219" display="NOTA 73"/>
    <hyperlink ref="A2175:B2175" location="'Estado Resultados'!C226" display="NOTA 74"/>
    <hyperlink ref="A2183:B2183" location="'Estado Resultados'!C229" display="NOTA 75"/>
    <hyperlink ref="A2197" location="'Flujo de Efectivo'!C7" display="NOTA 76"/>
    <hyperlink ref="A2205" location="'Flujo de Efectivo'!C16" display="NOTA 77"/>
    <hyperlink ref="A2214" location="'Flujo de Efectivo'!C25" display="NOTA 78"/>
    <hyperlink ref="A2222" location="'Flujo de Efectivo'!C31" display="NOTA 79"/>
    <hyperlink ref="A2230" location="'Flujo de Efectivo'!C40" display="NOTA 80"/>
    <hyperlink ref="A2238" location="'Flujo de Efectivo'!C44" display="NOTA 81"/>
    <hyperlink ref="A2246" location="'Flujo de Efectivo'!C54" display="NOTA 82"/>
    <hyperlink ref="A2253" location="'Cambios en Patrimonio'!B31" display="NOTA 83"/>
    <hyperlink ref="A2326" location="'Estado Evolución de Bienes'!U53" display="NOTA 86"/>
    <hyperlink ref="A2280" location="'Anexo A Conciliación Presupuest'!F13" display="NOTA 84"/>
  </hyperlinks>
  <pageMargins left="0.27559055118110237" right="0.15748031496062992" top="0.47244094488188981" bottom="0.27559055118110237" header="0.15748031496062992" footer="0.15748031496062992"/>
  <pageSetup scale="60"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dimension ref="A1:J216"/>
  <sheetViews>
    <sheetView workbookViewId="0">
      <selection activeCell="A4" sqref="A4:E4"/>
    </sheetView>
  </sheetViews>
  <sheetFormatPr baseColWidth="10" defaultColWidth="11.42578125" defaultRowHeight="15"/>
  <cols>
    <col min="1" max="1" width="8.140625" style="354" customWidth="1"/>
    <col min="2" max="2" width="52" style="453" customWidth="1"/>
    <col min="3" max="3" width="6" style="456" customWidth="1"/>
    <col min="4" max="4" width="18.140625" style="354" customWidth="1"/>
    <col min="5" max="5" width="17.42578125" style="354" customWidth="1"/>
    <col min="6" max="6" width="19.28515625" style="354" hidden="1" customWidth="1"/>
    <col min="7" max="7" width="15.28515625" style="540" hidden="1" customWidth="1"/>
    <col min="8" max="8" width="11.42578125" style="354" customWidth="1"/>
    <col min="9" max="9" width="21.85546875" style="354" customWidth="1"/>
    <col min="10" max="11" width="11.42578125" style="354" customWidth="1"/>
    <col min="12" max="257" width="11.42578125" style="354"/>
    <col min="258" max="258" width="72.140625" style="354" customWidth="1"/>
    <col min="259" max="259" width="6" style="354" customWidth="1"/>
    <col min="260" max="261" width="11.42578125" style="354"/>
    <col min="262" max="262" width="14.28515625" style="354" customWidth="1"/>
    <col min="263" max="513" width="11.42578125" style="354"/>
    <col min="514" max="514" width="72.140625" style="354" customWidth="1"/>
    <col min="515" max="515" width="6" style="354" customWidth="1"/>
    <col min="516" max="517" width="11.42578125" style="354"/>
    <col min="518" max="518" width="14.28515625" style="354" customWidth="1"/>
    <col min="519" max="769" width="11.42578125" style="354"/>
    <col min="770" max="770" width="72.140625" style="354" customWidth="1"/>
    <col min="771" max="771" width="6" style="354" customWidth="1"/>
    <col min="772" max="773" width="11.42578125" style="354"/>
    <col min="774" max="774" width="14.28515625" style="354" customWidth="1"/>
    <col min="775" max="1025" width="11.42578125" style="354"/>
    <col min="1026" max="1026" width="72.140625" style="354" customWidth="1"/>
    <col min="1027" max="1027" width="6" style="354" customWidth="1"/>
    <col min="1028" max="1029" width="11.42578125" style="354"/>
    <col min="1030" max="1030" width="14.28515625" style="354" customWidth="1"/>
    <col min="1031" max="1281" width="11.42578125" style="354"/>
    <col min="1282" max="1282" width="72.140625" style="354" customWidth="1"/>
    <col min="1283" max="1283" width="6" style="354" customWidth="1"/>
    <col min="1284" max="1285" width="11.42578125" style="354"/>
    <col min="1286" max="1286" width="14.28515625" style="354" customWidth="1"/>
    <col min="1287" max="1537" width="11.42578125" style="354"/>
    <col min="1538" max="1538" width="72.140625" style="354" customWidth="1"/>
    <col min="1539" max="1539" width="6" style="354" customWidth="1"/>
    <col min="1540" max="1541" width="11.42578125" style="354"/>
    <col min="1542" max="1542" width="14.28515625" style="354" customWidth="1"/>
    <col min="1543" max="1793" width="11.42578125" style="354"/>
    <col min="1794" max="1794" width="72.140625" style="354" customWidth="1"/>
    <col min="1795" max="1795" width="6" style="354" customWidth="1"/>
    <col min="1796" max="1797" width="11.42578125" style="354"/>
    <col min="1798" max="1798" width="14.28515625" style="354" customWidth="1"/>
    <col min="1799" max="2049" width="11.42578125" style="354"/>
    <col min="2050" max="2050" width="72.140625" style="354" customWidth="1"/>
    <col min="2051" max="2051" width="6" style="354" customWidth="1"/>
    <col min="2052" max="2053" width="11.42578125" style="354"/>
    <col min="2054" max="2054" width="14.28515625" style="354" customWidth="1"/>
    <col min="2055" max="2305" width="11.42578125" style="354"/>
    <col min="2306" max="2306" width="72.140625" style="354" customWidth="1"/>
    <col min="2307" max="2307" width="6" style="354" customWidth="1"/>
    <col min="2308" max="2309" width="11.42578125" style="354"/>
    <col min="2310" max="2310" width="14.28515625" style="354" customWidth="1"/>
    <col min="2311" max="2561" width="11.42578125" style="354"/>
    <col min="2562" max="2562" width="72.140625" style="354" customWidth="1"/>
    <col min="2563" max="2563" width="6" style="354" customWidth="1"/>
    <col min="2564" max="2565" width="11.42578125" style="354"/>
    <col min="2566" max="2566" width="14.28515625" style="354" customWidth="1"/>
    <col min="2567" max="2817" width="11.42578125" style="354"/>
    <col min="2818" max="2818" width="72.140625" style="354" customWidth="1"/>
    <col min="2819" max="2819" width="6" style="354" customWidth="1"/>
    <col min="2820" max="2821" width="11.42578125" style="354"/>
    <col min="2822" max="2822" width="14.28515625" style="354" customWidth="1"/>
    <col min="2823" max="3073" width="11.42578125" style="354"/>
    <col min="3074" max="3074" width="72.140625" style="354" customWidth="1"/>
    <col min="3075" max="3075" width="6" style="354" customWidth="1"/>
    <col min="3076" max="3077" width="11.42578125" style="354"/>
    <col min="3078" max="3078" width="14.28515625" style="354" customWidth="1"/>
    <col min="3079" max="3329" width="11.42578125" style="354"/>
    <col min="3330" max="3330" width="72.140625" style="354" customWidth="1"/>
    <col min="3331" max="3331" width="6" style="354" customWidth="1"/>
    <col min="3332" max="3333" width="11.42578125" style="354"/>
    <col min="3334" max="3334" width="14.28515625" style="354" customWidth="1"/>
    <col min="3335" max="3585" width="11.42578125" style="354"/>
    <col min="3586" max="3586" width="72.140625" style="354" customWidth="1"/>
    <col min="3587" max="3587" width="6" style="354" customWidth="1"/>
    <col min="3588" max="3589" width="11.42578125" style="354"/>
    <col min="3590" max="3590" width="14.28515625" style="354" customWidth="1"/>
    <col min="3591" max="3841" width="11.42578125" style="354"/>
    <col min="3842" max="3842" width="72.140625" style="354" customWidth="1"/>
    <col min="3843" max="3843" width="6" style="354" customWidth="1"/>
    <col min="3844" max="3845" width="11.42578125" style="354"/>
    <col min="3846" max="3846" width="14.28515625" style="354" customWidth="1"/>
    <col min="3847" max="4097" width="11.42578125" style="354"/>
    <col min="4098" max="4098" width="72.140625" style="354" customWidth="1"/>
    <col min="4099" max="4099" width="6" style="354" customWidth="1"/>
    <col min="4100" max="4101" width="11.42578125" style="354"/>
    <col min="4102" max="4102" width="14.28515625" style="354" customWidth="1"/>
    <col min="4103" max="4353" width="11.42578125" style="354"/>
    <col min="4354" max="4354" width="72.140625" style="354" customWidth="1"/>
    <col min="4355" max="4355" width="6" style="354" customWidth="1"/>
    <col min="4356" max="4357" width="11.42578125" style="354"/>
    <col min="4358" max="4358" width="14.28515625" style="354" customWidth="1"/>
    <col min="4359" max="4609" width="11.42578125" style="354"/>
    <col min="4610" max="4610" width="72.140625" style="354" customWidth="1"/>
    <col min="4611" max="4611" width="6" style="354" customWidth="1"/>
    <col min="4612" max="4613" width="11.42578125" style="354"/>
    <col min="4614" max="4614" width="14.28515625" style="354" customWidth="1"/>
    <col min="4615" max="4865" width="11.42578125" style="354"/>
    <col min="4866" max="4866" width="72.140625" style="354" customWidth="1"/>
    <col min="4867" max="4867" width="6" style="354" customWidth="1"/>
    <col min="4868" max="4869" width="11.42578125" style="354"/>
    <col min="4870" max="4870" width="14.28515625" style="354" customWidth="1"/>
    <col min="4871" max="5121" width="11.42578125" style="354"/>
    <col min="5122" max="5122" width="72.140625" style="354" customWidth="1"/>
    <col min="5123" max="5123" width="6" style="354" customWidth="1"/>
    <col min="5124" max="5125" width="11.42578125" style="354"/>
    <col min="5126" max="5126" width="14.28515625" style="354" customWidth="1"/>
    <col min="5127" max="5377" width="11.42578125" style="354"/>
    <col min="5378" max="5378" width="72.140625" style="354" customWidth="1"/>
    <col min="5379" max="5379" width="6" style="354" customWidth="1"/>
    <col min="5380" max="5381" width="11.42578125" style="354"/>
    <col min="5382" max="5382" width="14.28515625" style="354" customWidth="1"/>
    <col min="5383" max="5633" width="11.42578125" style="354"/>
    <col min="5634" max="5634" width="72.140625" style="354" customWidth="1"/>
    <col min="5635" max="5635" width="6" style="354" customWidth="1"/>
    <col min="5636" max="5637" width="11.42578125" style="354"/>
    <col min="5638" max="5638" width="14.28515625" style="354" customWidth="1"/>
    <col min="5639" max="5889" width="11.42578125" style="354"/>
    <col min="5890" max="5890" width="72.140625" style="354" customWidth="1"/>
    <col min="5891" max="5891" width="6" style="354" customWidth="1"/>
    <col min="5892" max="5893" width="11.42578125" style="354"/>
    <col min="5894" max="5894" width="14.28515625" style="354" customWidth="1"/>
    <col min="5895" max="6145" width="11.42578125" style="354"/>
    <col min="6146" max="6146" width="72.140625" style="354" customWidth="1"/>
    <col min="6147" max="6147" width="6" style="354" customWidth="1"/>
    <col min="6148" max="6149" width="11.42578125" style="354"/>
    <col min="6150" max="6150" width="14.28515625" style="354" customWidth="1"/>
    <col min="6151" max="6401" width="11.42578125" style="354"/>
    <col min="6402" max="6402" width="72.140625" style="354" customWidth="1"/>
    <col min="6403" max="6403" width="6" style="354" customWidth="1"/>
    <col min="6404" max="6405" width="11.42578125" style="354"/>
    <col min="6406" max="6406" width="14.28515625" style="354" customWidth="1"/>
    <col min="6407" max="6657" width="11.42578125" style="354"/>
    <col min="6658" max="6658" width="72.140625" style="354" customWidth="1"/>
    <col min="6659" max="6659" width="6" style="354" customWidth="1"/>
    <col min="6660" max="6661" width="11.42578125" style="354"/>
    <col min="6662" max="6662" width="14.28515625" style="354" customWidth="1"/>
    <col min="6663" max="6913" width="11.42578125" style="354"/>
    <col min="6914" max="6914" width="72.140625" style="354" customWidth="1"/>
    <col min="6915" max="6915" width="6" style="354" customWidth="1"/>
    <col min="6916" max="6917" width="11.42578125" style="354"/>
    <col min="6918" max="6918" width="14.28515625" style="354" customWidth="1"/>
    <col min="6919" max="7169" width="11.42578125" style="354"/>
    <col min="7170" max="7170" width="72.140625" style="354" customWidth="1"/>
    <col min="7171" max="7171" width="6" style="354" customWidth="1"/>
    <col min="7172" max="7173" width="11.42578125" style="354"/>
    <col min="7174" max="7174" width="14.28515625" style="354" customWidth="1"/>
    <col min="7175" max="7425" width="11.42578125" style="354"/>
    <col min="7426" max="7426" width="72.140625" style="354" customWidth="1"/>
    <col min="7427" max="7427" width="6" style="354" customWidth="1"/>
    <col min="7428" max="7429" width="11.42578125" style="354"/>
    <col min="7430" max="7430" width="14.28515625" style="354" customWidth="1"/>
    <col min="7431" max="7681" width="11.42578125" style="354"/>
    <col min="7682" max="7682" width="72.140625" style="354" customWidth="1"/>
    <col min="7683" max="7683" width="6" style="354" customWidth="1"/>
    <col min="7684" max="7685" width="11.42578125" style="354"/>
    <col min="7686" max="7686" width="14.28515625" style="354" customWidth="1"/>
    <col min="7687" max="7937" width="11.42578125" style="354"/>
    <col min="7938" max="7938" width="72.140625" style="354" customWidth="1"/>
    <col min="7939" max="7939" width="6" style="354" customWidth="1"/>
    <col min="7940" max="7941" width="11.42578125" style="354"/>
    <col min="7942" max="7942" width="14.28515625" style="354" customWidth="1"/>
    <col min="7943" max="8193" width="11.42578125" style="354"/>
    <col min="8194" max="8194" width="72.140625" style="354" customWidth="1"/>
    <col min="8195" max="8195" width="6" style="354" customWidth="1"/>
    <col min="8196" max="8197" width="11.42578125" style="354"/>
    <col min="8198" max="8198" width="14.28515625" style="354" customWidth="1"/>
    <col min="8199" max="8449" width="11.42578125" style="354"/>
    <col min="8450" max="8450" width="72.140625" style="354" customWidth="1"/>
    <col min="8451" max="8451" width="6" style="354" customWidth="1"/>
    <col min="8452" max="8453" width="11.42578125" style="354"/>
    <col min="8454" max="8454" width="14.28515625" style="354" customWidth="1"/>
    <col min="8455" max="8705" width="11.42578125" style="354"/>
    <col min="8706" max="8706" width="72.140625" style="354" customWidth="1"/>
    <col min="8707" max="8707" width="6" style="354" customWidth="1"/>
    <col min="8708" max="8709" width="11.42578125" style="354"/>
    <col min="8710" max="8710" width="14.28515625" style="354" customWidth="1"/>
    <col min="8711" max="8961" width="11.42578125" style="354"/>
    <col min="8962" max="8962" width="72.140625" style="354" customWidth="1"/>
    <col min="8963" max="8963" width="6" style="354" customWidth="1"/>
    <col min="8964" max="8965" width="11.42578125" style="354"/>
    <col min="8966" max="8966" width="14.28515625" style="354" customWidth="1"/>
    <col min="8967" max="9217" width="11.42578125" style="354"/>
    <col min="9218" max="9218" width="72.140625" style="354" customWidth="1"/>
    <col min="9219" max="9219" width="6" style="354" customWidth="1"/>
    <col min="9220" max="9221" width="11.42578125" style="354"/>
    <col min="9222" max="9222" width="14.28515625" style="354" customWidth="1"/>
    <col min="9223" max="9473" width="11.42578125" style="354"/>
    <col min="9474" max="9474" width="72.140625" style="354" customWidth="1"/>
    <col min="9475" max="9475" width="6" style="354" customWidth="1"/>
    <col min="9476" max="9477" width="11.42578125" style="354"/>
    <col min="9478" max="9478" width="14.28515625" style="354" customWidth="1"/>
    <col min="9479" max="9729" width="11.42578125" style="354"/>
    <col min="9730" max="9730" width="72.140625" style="354" customWidth="1"/>
    <col min="9731" max="9731" width="6" style="354" customWidth="1"/>
    <col min="9732" max="9733" width="11.42578125" style="354"/>
    <col min="9734" max="9734" width="14.28515625" style="354" customWidth="1"/>
    <col min="9735" max="9985" width="11.42578125" style="354"/>
    <col min="9986" max="9986" width="72.140625" style="354" customWidth="1"/>
    <col min="9987" max="9987" width="6" style="354" customWidth="1"/>
    <col min="9988" max="9989" width="11.42578125" style="354"/>
    <col min="9990" max="9990" width="14.28515625" style="354" customWidth="1"/>
    <col min="9991" max="10241" width="11.42578125" style="354"/>
    <col min="10242" max="10242" width="72.140625" style="354" customWidth="1"/>
    <col min="10243" max="10243" width="6" style="354" customWidth="1"/>
    <col min="10244" max="10245" width="11.42578125" style="354"/>
    <col min="10246" max="10246" width="14.28515625" style="354" customWidth="1"/>
    <col min="10247" max="10497" width="11.42578125" style="354"/>
    <col min="10498" max="10498" width="72.140625" style="354" customWidth="1"/>
    <col min="10499" max="10499" width="6" style="354" customWidth="1"/>
    <col min="10500" max="10501" width="11.42578125" style="354"/>
    <col min="10502" max="10502" width="14.28515625" style="354" customWidth="1"/>
    <col min="10503" max="10753" width="11.42578125" style="354"/>
    <col min="10754" max="10754" width="72.140625" style="354" customWidth="1"/>
    <col min="10755" max="10755" width="6" style="354" customWidth="1"/>
    <col min="10756" max="10757" width="11.42578125" style="354"/>
    <col min="10758" max="10758" width="14.28515625" style="354" customWidth="1"/>
    <col min="10759" max="11009" width="11.42578125" style="354"/>
    <col min="11010" max="11010" width="72.140625" style="354" customWidth="1"/>
    <col min="11011" max="11011" width="6" style="354" customWidth="1"/>
    <col min="11012" max="11013" width="11.42578125" style="354"/>
    <col min="11014" max="11014" width="14.28515625" style="354" customWidth="1"/>
    <col min="11015" max="11265" width="11.42578125" style="354"/>
    <col min="11266" max="11266" width="72.140625" style="354" customWidth="1"/>
    <col min="11267" max="11267" width="6" style="354" customWidth="1"/>
    <col min="11268" max="11269" width="11.42578125" style="354"/>
    <col min="11270" max="11270" width="14.28515625" style="354" customWidth="1"/>
    <col min="11271" max="11521" width="11.42578125" style="354"/>
    <col min="11522" max="11522" width="72.140625" style="354" customWidth="1"/>
    <col min="11523" max="11523" width="6" style="354" customWidth="1"/>
    <col min="11524" max="11525" width="11.42578125" style="354"/>
    <col min="11526" max="11526" width="14.28515625" style="354" customWidth="1"/>
    <col min="11527" max="11777" width="11.42578125" style="354"/>
    <col min="11778" max="11778" width="72.140625" style="354" customWidth="1"/>
    <col min="11779" max="11779" width="6" style="354" customWidth="1"/>
    <col min="11780" max="11781" width="11.42578125" style="354"/>
    <col min="11782" max="11782" width="14.28515625" style="354" customWidth="1"/>
    <col min="11783" max="12033" width="11.42578125" style="354"/>
    <col min="12034" max="12034" width="72.140625" style="354" customWidth="1"/>
    <col min="12035" max="12035" width="6" style="354" customWidth="1"/>
    <col min="12036" max="12037" width="11.42578125" style="354"/>
    <col min="12038" max="12038" width="14.28515625" style="354" customWidth="1"/>
    <col min="12039" max="12289" width="11.42578125" style="354"/>
    <col min="12290" max="12290" width="72.140625" style="354" customWidth="1"/>
    <col min="12291" max="12291" width="6" style="354" customWidth="1"/>
    <col min="12292" max="12293" width="11.42578125" style="354"/>
    <col min="12294" max="12294" width="14.28515625" style="354" customWidth="1"/>
    <col min="12295" max="12545" width="11.42578125" style="354"/>
    <col min="12546" max="12546" width="72.140625" style="354" customWidth="1"/>
    <col min="12547" max="12547" width="6" style="354" customWidth="1"/>
    <col min="12548" max="12549" width="11.42578125" style="354"/>
    <col min="12550" max="12550" width="14.28515625" style="354" customWidth="1"/>
    <col min="12551" max="12801" width="11.42578125" style="354"/>
    <col min="12802" max="12802" width="72.140625" style="354" customWidth="1"/>
    <col min="12803" max="12803" width="6" style="354" customWidth="1"/>
    <col min="12804" max="12805" width="11.42578125" style="354"/>
    <col min="12806" max="12806" width="14.28515625" style="354" customWidth="1"/>
    <col min="12807" max="13057" width="11.42578125" style="354"/>
    <col min="13058" max="13058" width="72.140625" style="354" customWidth="1"/>
    <col min="13059" max="13059" width="6" style="354" customWidth="1"/>
    <col min="13060" max="13061" width="11.42578125" style="354"/>
    <col min="13062" max="13062" width="14.28515625" style="354" customWidth="1"/>
    <col min="13063" max="13313" width="11.42578125" style="354"/>
    <col min="13314" max="13314" width="72.140625" style="354" customWidth="1"/>
    <col min="13315" max="13315" width="6" style="354" customWidth="1"/>
    <col min="13316" max="13317" width="11.42578125" style="354"/>
    <col min="13318" max="13318" width="14.28515625" style="354" customWidth="1"/>
    <col min="13319" max="13569" width="11.42578125" style="354"/>
    <col min="13570" max="13570" width="72.140625" style="354" customWidth="1"/>
    <col min="13571" max="13571" width="6" style="354" customWidth="1"/>
    <col min="13572" max="13573" width="11.42578125" style="354"/>
    <col min="13574" max="13574" width="14.28515625" style="354" customWidth="1"/>
    <col min="13575" max="13825" width="11.42578125" style="354"/>
    <col min="13826" max="13826" width="72.140625" style="354" customWidth="1"/>
    <col min="13827" max="13827" width="6" style="354" customWidth="1"/>
    <col min="13828" max="13829" width="11.42578125" style="354"/>
    <col min="13830" max="13830" width="14.28515625" style="354" customWidth="1"/>
    <col min="13831" max="14081" width="11.42578125" style="354"/>
    <col min="14082" max="14082" width="72.140625" style="354" customWidth="1"/>
    <col min="14083" max="14083" width="6" style="354" customWidth="1"/>
    <col min="14084" max="14085" width="11.42578125" style="354"/>
    <col min="14086" max="14086" width="14.28515625" style="354" customWidth="1"/>
    <col min="14087" max="14337" width="11.42578125" style="354"/>
    <col min="14338" max="14338" width="72.140625" style="354" customWidth="1"/>
    <col min="14339" max="14339" width="6" style="354" customWidth="1"/>
    <col min="14340" max="14341" width="11.42578125" style="354"/>
    <col min="14342" max="14342" width="14.28515625" style="354" customWidth="1"/>
    <col min="14343" max="14593" width="11.42578125" style="354"/>
    <col min="14594" max="14594" width="72.140625" style="354" customWidth="1"/>
    <col min="14595" max="14595" width="6" style="354" customWidth="1"/>
    <col min="14596" max="14597" width="11.42578125" style="354"/>
    <col min="14598" max="14598" width="14.28515625" style="354" customWidth="1"/>
    <col min="14599" max="14849" width="11.42578125" style="354"/>
    <col min="14850" max="14850" width="72.140625" style="354" customWidth="1"/>
    <col min="14851" max="14851" width="6" style="354" customWidth="1"/>
    <col min="14852" max="14853" width="11.42578125" style="354"/>
    <col min="14854" max="14854" width="14.28515625" style="354" customWidth="1"/>
    <col min="14855" max="15105" width="11.42578125" style="354"/>
    <col min="15106" max="15106" width="72.140625" style="354" customWidth="1"/>
    <col min="15107" max="15107" width="6" style="354" customWidth="1"/>
    <col min="15108" max="15109" width="11.42578125" style="354"/>
    <col min="15110" max="15110" width="14.28515625" style="354" customWidth="1"/>
    <col min="15111" max="15361" width="11.42578125" style="354"/>
    <col min="15362" max="15362" width="72.140625" style="354" customWidth="1"/>
    <col min="15363" max="15363" width="6" style="354" customWidth="1"/>
    <col min="15364" max="15365" width="11.42578125" style="354"/>
    <col min="15366" max="15366" width="14.28515625" style="354" customWidth="1"/>
    <col min="15367" max="15617" width="11.42578125" style="354"/>
    <col min="15618" max="15618" width="72.140625" style="354" customWidth="1"/>
    <col min="15619" max="15619" width="6" style="354" customWidth="1"/>
    <col min="15620" max="15621" width="11.42578125" style="354"/>
    <col min="15622" max="15622" width="14.28515625" style="354" customWidth="1"/>
    <col min="15623" max="15873" width="11.42578125" style="354"/>
    <col min="15874" max="15874" width="72.140625" style="354" customWidth="1"/>
    <col min="15875" max="15875" width="6" style="354" customWidth="1"/>
    <col min="15876" max="15877" width="11.42578125" style="354"/>
    <col min="15878" max="15878" width="14.28515625" style="354" customWidth="1"/>
    <col min="15879" max="16129" width="11.42578125" style="354"/>
    <col min="16130" max="16130" width="72.140625" style="354" customWidth="1"/>
    <col min="16131" max="16131" width="6" style="354" customWidth="1"/>
    <col min="16132" max="16133" width="11.42578125" style="354"/>
    <col min="16134" max="16134" width="14.28515625" style="354" customWidth="1"/>
    <col min="16135" max="16384" width="11.42578125" style="354"/>
  </cols>
  <sheetData>
    <row r="1" spans="1:7" ht="18" customHeight="1">
      <c r="A1" s="1346" t="s">
        <v>2359</v>
      </c>
      <c r="B1" s="1346"/>
      <c r="C1" s="1346"/>
      <c r="D1" s="1346"/>
      <c r="E1" s="1346"/>
    </row>
    <row r="2" spans="1:7" ht="18" customHeight="1">
      <c r="A2" s="1346" t="s">
        <v>2360</v>
      </c>
      <c r="B2" s="1346"/>
      <c r="C2" s="1346"/>
      <c r="D2" s="1346"/>
      <c r="E2" s="1346"/>
      <c r="F2" s="320" t="s">
        <v>2361</v>
      </c>
    </row>
    <row r="3" spans="1:7" ht="18" customHeight="1">
      <c r="A3" s="1347" t="s">
        <v>3345</v>
      </c>
      <c r="B3" s="1347"/>
      <c r="C3" s="1347"/>
      <c r="D3" s="1347"/>
      <c r="E3" s="1347"/>
    </row>
    <row r="4" spans="1:7" ht="15.75" customHeight="1">
      <c r="A4" s="1348" t="s">
        <v>3377</v>
      </c>
      <c r="B4" s="1348"/>
      <c r="C4" s="1348"/>
      <c r="D4" s="1348"/>
      <c r="E4" s="1348"/>
      <c r="F4" s="320" t="s">
        <v>2362</v>
      </c>
    </row>
    <row r="5" spans="1:7" ht="7.5" customHeight="1">
      <c r="A5" s="409"/>
      <c r="B5" s="409"/>
      <c r="C5" s="409"/>
      <c r="D5" s="410"/>
      <c r="E5" s="411"/>
    </row>
    <row r="6" spans="1:7" ht="18" customHeight="1">
      <c r="A6" s="412"/>
      <c r="B6" s="413"/>
      <c r="C6" s="414" t="s">
        <v>2363</v>
      </c>
      <c r="D6" s="415" t="s">
        <v>2221</v>
      </c>
      <c r="E6" s="415" t="s">
        <v>2222</v>
      </c>
      <c r="F6" s="416" t="s">
        <v>2364</v>
      </c>
      <c r="G6" s="541"/>
    </row>
    <row r="7" spans="1:7" ht="18" customHeight="1">
      <c r="A7" s="417"/>
      <c r="B7" s="418"/>
      <c r="C7" s="419"/>
      <c r="D7" s="420"/>
      <c r="E7" s="420"/>
    </row>
    <row r="8" spans="1:7" ht="18" customHeight="1">
      <c r="A8" s="421" t="s">
        <v>1052</v>
      </c>
      <c r="B8" s="422" t="s">
        <v>644</v>
      </c>
      <c r="C8" s="423"/>
      <c r="D8" s="424">
        <v>213048195.52856001</v>
      </c>
      <c r="E8" s="420">
        <v>0</v>
      </c>
      <c r="F8" s="425"/>
      <c r="G8" s="426">
        <f>+D8-E8</f>
        <v>213048195.52856001</v>
      </c>
    </row>
    <row r="9" spans="1:7" ht="18" customHeight="1">
      <c r="A9" s="421" t="s">
        <v>1054</v>
      </c>
      <c r="B9" s="422" t="s">
        <v>1055</v>
      </c>
      <c r="C9" s="423"/>
      <c r="D9" s="424">
        <v>87533368.927220002</v>
      </c>
      <c r="E9" s="420">
        <v>0</v>
      </c>
      <c r="F9" s="427" t="s">
        <v>2365</v>
      </c>
      <c r="G9" s="426">
        <f>+D9-E9</f>
        <v>87533368.927220002</v>
      </c>
    </row>
    <row r="10" spans="1:7" ht="18" customHeight="1">
      <c r="A10" s="428" t="s">
        <v>1056</v>
      </c>
      <c r="B10" s="422" t="s">
        <v>2366</v>
      </c>
      <c r="C10" s="565" t="s">
        <v>2367</v>
      </c>
      <c r="D10" s="424">
        <v>19572151.21037</v>
      </c>
      <c r="E10" s="424">
        <v>0</v>
      </c>
      <c r="F10" s="427" t="s">
        <v>2365</v>
      </c>
      <c r="G10" s="426">
        <f>+D10-E10</f>
        <v>19572151.21037</v>
      </c>
    </row>
    <row r="11" spans="1:7" ht="18" customHeight="1">
      <c r="A11" s="429" t="s">
        <v>1058</v>
      </c>
      <c r="B11" s="430" t="s">
        <v>1059</v>
      </c>
      <c r="C11" s="423"/>
      <c r="D11" s="424">
        <v>19572151.21037</v>
      </c>
      <c r="E11" s="420">
        <v>0</v>
      </c>
      <c r="F11" s="427" t="s">
        <v>2365</v>
      </c>
      <c r="G11" s="426">
        <f>+D11-E11</f>
        <v>19572151.21037</v>
      </c>
    </row>
    <row r="12" spans="1:7" ht="18" customHeight="1">
      <c r="A12" s="429" t="s">
        <v>2368</v>
      </c>
      <c r="B12" s="430" t="s">
        <v>2369</v>
      </c>
      <c r="C12" s="423"/>
      <c r="D12" s="424">
        <v>0</v>
      </c>
      <c r="E12" s="424">
        <v>0</v>
      </c>
      <c r="F12" s="427" t="s">
        <v>2365</v>
      </c>
      <c r="G12" s="542"/>
    </row>
    <row r="13" spans="1:7" ht="18" customHeight="1">
      <c r="A13" s="421" t="s">
        <v>2370</v>
      </c>
      <c r="B13" s="422" t="s">
        <v>2371</v>
      </c>
      <c r="C13" s="565" t="s">
        <v>2372</v>
      </c>
      <c r="D13" s="424">
        <v>0</v>
      </c>
      <c r="E13" s="424">
        <v>0</v>
      </c>
      <c r="F13" s="427" t="s">
        <v>2365</v>
      </c>
      <c r="G13" s="543"/>
    </row>
    <row r="14" spans="1:7" ht="18" customHeight="1">
      <c r="A14" s="431" t="s">
        <v>2373</v>
      </c>
      <c r="B14" s="430" t="s">
        <v>2374</v>
      </c>
      <c r="C14" s="423"/>
      <c r="D14" s="424">
        <v>0</v>
      </c>
      <c r="E14" s="424">
        <v>0</v>
      </c>
      <c r="F14" s="427" t="s">
        <v>2365</v>
      </c>
      <c r="G14" s="542"/>
    </row>
    <row r="15" spans="1:7" ht="18" customHeight="1">
      <c r="A15" s="431" t="s">
        <v>2375</v>
      </c>
      <c r="B15" s="430" t="s">
        <v>2376</v>
      </c>
      <c r="C15" s="423"/>
      <c r="D15" s="424">
        <v>0</v>
      </c>
      <c r="E15" s="424">
        <v>0</v>
      </c>
      <c r="F15" s="427" t="s">
        <v>2365</v>
      </c>
      <c r="G15" s="542"/>
    </row>
    <row r="16" spans="1:7" ht="18" customHeight="1">
      <c r="A16" s="432" t="s">
        <v>2377</v>
      </c>
      <c r="B16" s="430" t="s">
        <v>2378</v>
      </c>
      <c r="C16" s="423"/>
      <c r="D16" s="424">
        <v>0</v>
      </c>
      <c r="E16" s="424">
        <v>0</v>
      </c>
      <c r="F16" s="427" t="s">
        <v>2365</v>
      </c>
      <c r="G16" s="542"/>
    </row>
    <row r="17" spans="1:7" ht="18" customHeight="1">
      <c r="A17" s="431" t="s">
        <v>2379</v>
      </c>
      <c r="B17" s="430" t="s">
        <v>2380</v>
      </c>
      <c r="C17" s="423"/>
      <c r="D17" s="424">
        <v>0</v>
      </c>
      <c r="E17" s="424">
        <v>0</v>
      </c>
      <c r="F17" s="427" t="s">
        <v>2365</v>
      </c>
      <c r="G17" s="542"/>
    </row>
    <row r="18" spans="1:7" ht="18" customHeight="1">
      <c r="A18" s="431" t="s">
        <v>2381</v>
      </c>
      <c r="B18" s="430" t="s">
        <v>2382</v>
      </c>
      <c r="C18" s="423"/>
      <c r="D18" s="424">
        <v>0</v>
      </c>
      <c r="E18" s="424">
        <v>0</v>
      </c>
      <c r="F18" s="427" t="s">
        <v>2365</v>
      </c>
      <c r="G18" s="542"/>
    </row>
    <row r="19" spans="1:7" ht="18" customHeight="1">
      <c r="A19" s="421" t="s">
        <v>1085</v>
      </c>
      <c r="B19" s="422" t="s">
        <v>558</v>
      </c>
      <c r="C19" s="565" t="s">
        <v>2383</v>
      </c>
      <c r="D19" s="424">
        <v>66707622.568719998</v>
      </c>
      <c r="E19" s="424">
        <v>0</v>
      </c>
      <c r="F19" s="427" t="s">
        <v>2365</v>
      </c>
      <c r="G19" s="426">
        <f t="shared" ref="G19:G82" si="0">+D19-E19</f>
        <v>66707622.568719998</v>
      </c>
    </row>
    <row r="20" spans="1:7" ht="18" customHeight="1">
      <c r="A20" s="431" t="s">
        <v>2384</v>
      </c>
      <c r="B20" s="430" t="s">
        <v>2385</v>
      </c>
      <c r="C20" s="423"/>
      <c r="D20" s="424">
        <v>0</v>
      </c>
      <c r="E20" s="424">
        <v>0</v>
      </c>
      <c r="F20" s="427" t="s">
        <v>2365</v>
      </c>
      <c r="G20" s="426">
        <f t="shared" si="0"/>
        <v>0</v>
      </c>
    </row>
    <row r="21" spans="1:7" ht="18" customHeight="1">
      <c r="A21" s="431" t="s">
        <v>2386</v>
      </c>
      <c r="B21" s="430" t="s">
        <v>2387</v>
      </c>
      <c r="C21" s="423"/>
      <c r="D21" s="424">
        <v>0</v>
      </c>
      <c r="E21" s="424">
        <v>0</v>
      </c>
      <c r="F21" s="427" t="s">
        <v>2365</v>
      </c>
      <c r="G21" s="426">
        <f t="shared" si="0"/>
        <v>0</v>
      </c>
    </row>
    <row r="22" spans="1:7" ht="18" customHeight="1">
      <c r="A22" s="431" t="s">
        <v>2388</v>
      </c>
      <c r="B22" s="430" t="s">
        <v>562</v>
      </c>
      <c r="C22" s="423"/>
      <c r="D22" s="424">
        <v>0</v>
      </c>
      <c r="E22" s="424">
        <v>0</v>
      </c>
      <c r="F22" s="427" t="s">
        <v>2365</v>
      </c>
      <c r="G22" s="426">
        <f t="shared" si="0"/>
        <v>0</v>
      </c>
    </row>
    <row r="23" spans="1:7" ht="18" customHeight="1">
      <c r="A23" s="431" t="s">
        <v>2389</v>
      </c>
      <c r="B23" s="430" t="s">
        <v>2390</v>
      </c>
      <c r="C23" s="423"/>
      <c r="D23" s="424">
        <v>0</v>
      </c>
      <c r="E23" s="424">
        <v>0</v>
      </c>
      <c r="F23" s="427" t="s">
        <v>2365</v>
      </c>
      <c r="G23" s="426">
        <f t="shared" si="0"/>
        <v>0</v>
      </c>
    </row>
    <row r="24" spans="1:7" ht="18" customHeight="1">
      <c r="A24" s="431" t="s">
        <v>2391</v>
      </c>
      <c r="B24" s="430" t="s">
        <v>2392</v>
      </c>
      <c r="C24" s="423"/>
      <c r="D24" s="424">
        <v>0</v>
      </c>
      <c r="E24" s="424">
        <v>0</v>
      </c>
      <c r="F24" s="427" t="s">
        <v>2365</v>
      </c>
      <c r="G24" s="426">
        <f t="shared" si="0"/>
        <v>0</v>
      </c>
    </row>
    <row r="25" spans="1:7" ht="18" customHeight="1">
      <c r="A25" s="431" t="s">
        <v>1086</v>
      </c>
      <c r="B25" s="430" t="s">
        <v>1087</v>
      </c>
      <c r="C25" s="423"/>
      <c r="D25" s="424">
        <v>66481029.078120001</v>
      </c>
      <c r="E25" s="420">
        <v>0</v>
      </c>
      <c r="F25" s="427" t="s">
        <v>2365</v>
      </c>
      <c r="G25" s="426">
        <f t="shared" si="0"/>
        <v>66481029.078120001</v>
      </c>
    </row>
    <row r="26" spans="1:7" ht="18" customHeight="1">
      <c r="A26" s="432" t="s">
        <v>2393</v>
      </c>
      <c r="B26" s="430" t="s">
        <v>566</v>
      </c>
      <c r="C26" s="423"/>
      <c r="D26" s="424">
        <v>0</v>
      </c>
      <c r="E26" s="424">
        <v>0</v>
      </c>
      <c r="F26" s="427" t="s">
        <v>2365</v>
      </c>
      <c r="G26" s="426">
        <f t="shared" si="0"/>
        <v>0</v>
      </c>
    </row>
    <row r="27" spans="1:7" ht="18" customHeight="1">
      <c r="A27" s="433" t="s">
        <v>2394</v>
      </c>
      <c r="B27" s="430" t="s">
        <v>567</v>
      </c>
      <c r="C27" s="423"/>
      <c r="D27" s="424">
        <v>0</v>
      </c>
      <c r="E27" s="424">
        <v>0</v>
      </c>
      <c r="F27" s="427" t="s">
        <v>2365</v>
      </c>
      <c r="G27" s="426">
        <f t="shared" si="0"/>
        <v>0</v>
      </c>
    </row>
    <row r="28" spans="1:7" ht="18" customHeight="1">
      <c r="A28" s="431" t="s">
        <v>1100</v>
      </c>
      <c r="B28" s="430" t="s">
        <v>1101</v>
      </c>
      <c r="C28" s="423"/>
      <c r="D28" s="424">
        <v>2939.8302400000002</v>
      </c>
      <c r="E28" s="420">
        <v>0</v>
      </c>
      <c r="F28" s="427" t="s">
        <v>2365</v>
      </c>
      <c r="G28" s="426">
        <f t="shared" si="0"/>
        <v>2939.8302400000002</v>
      </c>
    </row>
    <row r="29" spans="1:7" ht="18" customHeight="1">
      <c r="A29" s="431" t="s">
        <v>2395</v>
      </c>
      <c r="B29" s="430" t="s">
        <v>569</v>
      </c>
      <c r="C29" s="423"/>
      <c r="D29" s="424">
        <v>0</v>
      </c>
      <c r="E29" s="424">
        <v>0</v>
      </c>
      <c r="F29" s="427" t="s">
        <v>2365</v>
      </c>
      <c r="G29" s="426">
        <f t="shared" si="0"/>
        <v>0</v>
      </c>
    </row>
    <row r="30" spans="1:7" ht="18" customHeight="1">
      <c r="A30" s="431" t="s">
        <v>2396</v>
      </c>
      <c r="B30" s="430" t="s">
        <v>570</v>
      </c>
      <c r="C30" s="423"/>
      <c r="D30" s="424">
        <v>0</v>
      </c>
      <c r="E30" s="424">
        <v>0</v>
      </c>
      <c r="F30" s="427" t="s">
        <v>2365</v>
      </c>
      <c r="G30" s="426">
        <f t="shared" si="0"/>
        <v>0</v>
      </c>
    </row>
    <row r="31" spans="1:7" ht="18" customHeight="1">
      <c r="A31" s="431" t="s">
        <v>2397</v>
      </c>
      <c r="B31" s="430" t="s">
        <v>571</v>
      </c>
      <c r="C31" s="423"/>
      <c r="D31" s="424">
        <v>0</v>
      </c>
      <c r="E31" s="424">
        <v>0</v>
      </c>
      <c r="F31" s="427" t="s">
        <v>2365</v>
      </c>
      <c r="G31" s="426">
        <f t="shared" si="0"/>
        <v>0</v>
      </c>
    </row>
    <row r="32" spans="1:7" ht="18" customHeight="1">
      <c r="A32" s="431" t="s">
        <v>2398</v>
      </c>
      <c r="B32" s="430" t="s">
        <v>2399</v>
      </c>
      <c r="C32" s="423"/>
      <c r="D32" s="424">
        <v>0</v>
      </c>
      <c r="E32" s="424">
        <v>0</v>
      </c>
      <c r="F32" s="427" t="s">
        <v>2365</v>
      </c>
      <c r="G32" s="426">
        <f t="shared" si="0"/>
        <v>0</v>
      </c>
    </row>
    <row r="33" spans="1:7" ht="18" customHeight="1">
      <c r="A33" s="431" t="s">
        <v>2400</v>
      </c>
      <c r="B33" s="430" t="s">
        <v>2401</v>
      </c>
      <c r="C33" s="423"/>
      <c r="D33" s="424">
        <v>0</v>
      </c>
      <c r="E33" s="424">
        <v>0</v>
      </c>
      <c r="F33" s="427" t="s">
        <v>2365</v>
      </c>
      <c r="G33" s="426">
        <f t="shared" si="0"/>
        <v>0</v>
      </c>
    </row>
    <row r="34" spans="1:7" ht="18" customHeight="1">
      <c r="A34" s="431" t="s">
        <v>1110</v>
      </c>
      <c r="B34" s="430" t="s">
        <v>1111</v>
      </c>
      <c r="C34" s="423"/>
      <c r="D34" s="424">
        <v>226992.18539</v>
      </c>
      <c r="E34" s="420">
        <v>0</v>
      </c>
      <c r="F34" s="427" t="s">
        <v>2365</v>
      </c>
      <c r="G34" s="426">
        <f t="shared" si="0"/>
        <v>226992.18539</v>
      </c>
    </row>
    <row r="35" spans="1:7" ht="18" customHeight="1">
      <c r="A35" s="431" t="s">
        <v>1118</v>
      </c>
      <c r="B35" s="430" t="s">
        <v>574</v>
      </c>
      <c r="C35" s="423"/>
      <c r="D35" s="424">
        <v>-3338.5250299999998</v>
      </c>
      <c r="E35" s="420">
        <v>0</v>
      </c>
      <c r="F35" s="427" t="s">
        <v>2365</v>
      </c>
      <c r="G35" s="426">
        <f t="shared" si="0"/>
        <v>-3338.5250299999998</v>
      </c>
    </row>
    <row r="36" spans="1:7" ht="18" customHeight="1">
      <c r="A36" s="421" t="s">
        <v>1126</v>
      </c>
      <c r="B36" s="422" t="s">
        <v>106</v>
      </c>
      <c r="C36" s="565" t="s">
        <v>2402</v>
      </c>
      <c r="D36" s="424">
        <v>663449.88183000009</v>
      </c>
      <c r="E36" s="424">
        <v>0</v>
      </c>
      <c r="F36" s="427" t="s">
        <v>2365</v>
      </c>
      <c r="G36" s="426">
        <f t="shared" si="0"/>
        <v>663449.88183000009</v>
      </c>
    </row>
    <row r="37" spans="1:7" ht="18" customHeight="1">
      <c r="A37" s="431" t="s">
        <v>1127</v>
      </c>
      <c r="B37" s="430" t="s">
        <v>584</v>
      </c>
      <c r="C37" s="423"/>
      <c r="D37" s="424">
        <v>663449.88183000009</v>
      </c>
      <c r="E37" s="420">
        <v>0</v>
      </c>
      <c r="F37" s="427" t="s">
        <v>2365</v>
      </c>
      <c r="G37" s="426">
        <f t="shared" si="0"/>
        <v>663449.88183000009</v>
      </c>
    </row>
    <row r="38" spans="1:7" ht="18" customHeight="1">
      <c r="A38" s="431" t="s">
        <v>2403</v>
      </c>
      <c r="B38" s="430" t="s">
        <v>586</v>
      </c>
      <c r="C38" s="423"/>
      <c r="D38" s="424">
        <v>0</v>
      </c>
      <c r="E38" s="420">
        <v>0</v>
      </c>
      <c r="F38" s="427" t="s">
        <v>2365</v>
      </c>
      <c r="G38" s="426">
        <f t="shared" si="0"/>
        <v>0</v>
      </c>
    </row>
    <row r="39" spans="1:7" ht="18" customHeight="1">
      <c r="A39" s="431" t="s">
        <v>2404</v>
      </c>
      <c r="B39" s="430" t="s">
        <v>588</v>
      </c>
      <c r="C39" s="423"/>
      <c r="D39" s="424">
        <v>0</v>
      </c>
      <c r="E39" s="420">
        <v>0</v>
      </c>
      <c r="F39" s="427" t="s">
        <v>2365</v>
      </c>
      <c r="G39" s="426">
        <f t="shared" si="0"/>
        <v>0</v>
      </c>
    </row>
    <row r="40" spans="1:7" ht="18" customHeight="1">
      <c r="A40" s="431" t="s">
        <v>2405</v>
      </c>
      <c r="B40" s="430" t="s">
        <v>2406</v>
      </c>
      <c r="C40" s="423"/>
      <c r="D40" s="424">
        <v>0</v>
      </c>
      <c r="E40" s="420">
        <v>0</v>
      </c>
      <c r="F40" s="427" t="s">
        <v>2365</v>
      </c>
      <c r="G40" s="426">
        <f t="shared" si="0"/>
        <v>0</v>
      </c>
    </row>
    <row r="41" spans="1:7" ht="18" customHeight="1">
      <c r="A41" s="431" t="s">
        <v>2407</v>
      </c>
      <c r="B41" s="430" t="s">
        <v>592</v>
      </c>
      <c r="C41" s="423"/>
      <c r="D41" s="424">
        <v>0</v>
      </c>
      <c r="E41" s="420">
        <v>0</v>
      </c>
      <c r="F41" s="427" t="s">
        <v>2365</v>
      </c>
      <c r="G41" s="426">
        <f t="shared" si="0"/>
        <v>0</v>
      </c>
    </row>
    <row r="42" spans="1:7" ht="18" customHeight="1">
      <c r="A42" s="421" t="s">
        <v>1181</v>
      </c>
      <c r="B42" s="422" t="s">
        <v>603</v>
      </c>
      <c r="C42" s="565" t="s">
        <v>2408</v>
      </c>
      <c r="D42" s="424">
        <v>590145.2662999999</v>
      </c>
      <c r="E42" s="424">
        <v>0</v>
      </c>
      <c r="F42" s="427" t="s">
        <v>2365</v>
      </c>
      <c r="G42" s="426">
        <f t="shared" si="0"/>
        <v>590145.2662999999</v>
      </c>
    </row>
    <row r="43" spans="1:7" ht="18" customHeight="1">
      <c r="A43" s="431" t="s">
        <v>1182</v>
      </c>
      <c r="B43" s="430" t="s">
        <v>605</v>
      </c>
      <c r="C43" s="423"/>
      <c r="D43" s="424">
        <v>590145.2662999999</v>
      </c>
      <c r="E43" s="420">
        <v>0</v>
      </c>
      <c r="F43" s="427" t="s">
        <v>2365</v>
      </c>
      <c r="G43" s="426">
        <f t="shared" si="0"/>
        <v>590145.2662999999</v>
      </c>
    </row>
    <row r="44" spans="1:7" ht="18" customHeight="1">
      <c r="A44" s="431" t="s">
        <v>2409</v>
      </c>
      <c r="B44" s="430" t="s">
        <v>607</v>
      </c>
      <c r="C44" s="423"/>
      <c r="D44" s="424">
        <v>0</v>
      </c>
      <c r="E44" s="420">
        <v>0</v>
      </c>
      <c r="F44" s="427" t="s">
        <v>2365</v>
      </c>
      <c r="G44" s="426">
        <f t="shared" si="0"/>
        <v>0</v>
      </c>
    </row>
    <row r="45" spans="1:7" ht="18" customHeight="1">
      <c r="A45" s="431" t="s">
        <v>2410</v>
      </c>
      <c r="B45" s="430" t="s">
        <v>609</v>
      </c>
      <c r="C45" s="423"/>
      <c r="D45" s="424">
        <v>0</v>
      </c>
      <c r="E45" s="420">
        <v>0</v>
      </c>
      <c r="F45" s="427" t="s">
        <v>2365</v>
      </c>
      <c r="G45" s="426">
        <f t="shared" si="0"/>
        <v>0</v>
      </c>
    </row>
    <row r="46" spans="1:7" ht="18" customHeight="1">
      <c r="A46" s="431"/>
      <c r="B46" s="434" t="s">
        <v>2411</v>
      </c>
      <c r="C46" s="423"/>
      <c r="D46" s="420">
        <v>87533368.927220002</v>
      </c>
      <c r="E46" s="420">
        <f>+E10+E13+E19+E36+E42</f>
        <v>0</v>
      </c>
      <c r="F46" s="427" t="s">
        <v>2365</v>
      </c>
      <c r="G46" s="426">
        <f t="shared" si="0"/>
        <v>87533368.927220002</v>
      </c>
    </row>
    <row r="47" spans="1:7" ht="18" customHeight="1">
      <c r="A47" s="431"/>
      <c r="B47" s="430"/>
      <c r="C47" s="423"/>
      <c r="D47" s="420"/>
      <c r="E47" s="420"/>
      <c r="F47" s="427" t="s">
        <v>2365</v>
      </c>
      <c r="G47" s="426">
        <f t="shared" si="0"/>
        <v>0</v>
      </c>
    </row>
    <row r="48" spans="1:7" ht="18" customHeight="1">
      <c r="A48" s="421" t="s">
        <v>1190</v>
      </c>
      <c r="B48" s="422" t="s">
        <v>1191</v>
      </c>
      <c r="C48" s="423"/>
      <c r="D48" s="424">
        <v>125514826.60134</v>
      </c>
      <c r="E48" s="420">
        <v>0</v>
      </c>
      <c r="F48" s="427" t="s">
        <v>2365</v>
      </c>
      <c r="G48" s="426">
        <f t="shared" si="0"/>
        <v>125514826.60134</v>
      </c>
    </row>
    <row r="49" spans="1:7" ht="18" customHeight="1">
      <c r="A49" s="421" t="s">
        <v>2412</v>
      </c>
      <c r="B49" s="422" t="s">
        <v>611</v>
      </c>
      <c r="C49" s="565" t="s">
        <v>2413</v>
      </c>
      <c r="D49" s="424">
        <v>0</v>
      </c>
      <c r="E49" s="420">
        <v>0</v>
      </c>
      <c r="F49" s="427" t="s">
        <v>2365</v>
      </c>
      <c r="G49" s="426">
        <f t="shared" si="0"/>
        <v>0</v>
      </c>
    </row>
    <row r="50" spans="1:7" ht="18" customHeight="1">
      <c r="A50" s="431" t="s">
        <v>2414</v>
      </c>
      <c r="B50" s="430" t="s">
        <v>615</v>
      </c>
      <c r="C50" s="423"/>
      <c r="D50" s="424">
        <v>0</v>
      </c>
      <c r="E50" s="420">
        <v>0</v>
      </c>
      <c r="F50" s="427" t="s">
        <v>2365</v>
      </c>
      <c r="G50" s="426">
        <f t="shared" si="0"/>
        <v>0</v>
      </c>
    </row>
    <row r="51" spans="1:7" ht="18" customHeight="1">
      <c r="A51" s="431" t="s">
        <v>2415</v>
      </c>
      <c r="B51" s="430" t="s">
        <v>617</v>
      </c>
      <c r="C51" s="423"/>
      <c r="D51" s="424">
        <v>0</v>
      </c>
      <c r="E51" s="420">
        <v>0</v>
      </c>
      <c r="F51" s="427" t="s">
        <v>2365</v>
      </c>
      <c r="G51" s="426">
        <f t="shared" si="0"/>
        <v>0</v>
      </c>
    </row>
    <row r="52" spans="1:7" ht="18" customHeight="1">
      <c r="A52" s="432" t="s">
        <v>2416</v>
      </c>
      <c r="B52" s="430" t="s">
        <v>619</v>
      </c>
      <c r="C52" s="423"/>
      <c r="D52" s="424">
        <v>0</v>
      </c>
      <c r="E52" s="420">
        <v>0</v>
      </c>
      <c r="F52" s="427" t="s">
        <v>2365</v>
      </c>
      <c r="G52" s="426">
        <f t="shared" si="0"/>
        <v>0</v>
      </c>
    </row>
    <row r="53" spans="1:7" ht="18" customHeight="1">
      <c r="A53" s="431" t="s">
        <v>2417</v>
      </c>
      <c r="B53" s="430" t="s">
        <v>621</v>
      </c>
      <c r="C53" s="423"/>
      <c r="D53" s="424">
        <v>0</v>
      </c>
      <c r="E53" s="420">
        <v>0</v>
      </c>
      <c r="F53" s="427" t="s">
        <v>2365</v>
      </c>
      <c r="G53" s="426">
        <f t="shared" si="0"/>
        <v>0</v>
      </c>
    </row>
    <row r="54" spans="1:7" ht="18" customHeight="1">
      <c r="A54" s="431" t="s">
        <v>2418</v>
      </c>
      <c r="B54" s="430" t="s">
        <v>623</v>
      </c>
      <c r="C54" s="423"/>
      <c r="D54" s="424">
        <v>0</v>
      </c>
      <c r="E54" s="420">
        <v>0</v>
      </c>
      <c r="F54" s="427" t="s">
        <v>2365</v>
      </c>
      <c r="G54" s="426">
        <f t="shared" si="0"/>
        <v>0</v>
      </c>
    </row>
    <row r="55" spans="1:7" ht="18" customHeight="1">
      <c r="A55" s="421" t="s">
        <v>1192</v>
      </c>
      <c r="B55" s="422" t="s">
        <v>625</v>
      </c>
      <c r="C55" s="565" t="s">
        <v>2419</v>
      </c>
      <c r="D55" s="424">
        <v>111985.76068000001</v>
      </c>
      <c r="E55" s="424">
        <v>0</v>
      </c>
      <c r="F55" s="427" t="s">
        <v>2365</v>
      </c>
      <c r="G55" s="426">
        <f t="shared" si="0"/>
        <v>111985.76068000001</v>
      </c>
    </row>
    <row r="56" spans="1:7" ht="18" customHeight="1">
      <c r="A56" s="431" t="s">
        <v>2420</v>
      </c>
      <c r="B56" s="430" t="s">
        <v>628</v>
      </c>
      <c r="C56" s="423"/>
      <c r="D56" s="424">
        <v>0</v>
      </c>
      <c r="E56" s="420">
        <v>0</v>
      </c>
      <c r="F56" s="427" t="s">
        <v>2365</v>
      </c>
      <c r="G56" s="426">
        <f t="shared" si="0"/>
        <v>0</v>
      </c>
    </row>
    <row r="57" spans="1:7" ht="18" customHeight="1">
      <c r="A57" s="432" t="s">
        <v>2421</v>
      </c>
      <c r="B57" s="430" t="s">
        <v>629</v>
      </c>
      <c r="C57" s="423"/>
      <c r="D57" s="424">
        <v>0</v>
      </c>
      <c r="E57" s="420">
        <v>0</v>
      </c>
      <c r="F57" s="427" t="s">
        <v>2365</v>
      </c>
      <c r="G57" s="426">
        <f t="shared" si="0"/>
        <v>0</v>
      </c>
    </row>
    <row r="58" spans="1:7" ht="18" customHeight="1">
      <c r="A58" s="433" t="s">
        <v>2422</v>
      </c>
      <c r="B58" s="430" t="s">
        <v>631</v>
      </c>
      <c r="C58" s="423"/>
      <c r="D58" s="424">
        <v>0</v>
      </c>
      <c r="E58" s="420">
        <v>0</v>
      </c>
      <c r="F58" s="427" t="s">
        <v>2365</v>
      </c>
      <c r="G58" s="426">
        <f t="shared" si="0"/>
        <v>0</v>
      </c>
    </row>
    <row r="59" spans="1:7" ht="18" customHeight="1">
      <c r="A59" s="431" t="s">
        <v>2423</v>
      </c>
      <c r="B59" s="430" t="s">
        <v>633</v>
      </c>
      <c r="C59" s="423"/>
      <c r="D59" s="424">
        <v>0</v>
      </c>
      <c r="E59" s="420">
        <v>0</v>
      </c>
      <c r="F59" s="427" t="s">
        <v>2365</v>
      </c>
      <c r="G59" s="426">
        <f t="shared" si="0"/>
        <v>0</v>
      </c>
    </row>
    <row r="60" spans="1:7" ht="18" customHeight="1">
      <c r="A60" s="431" t="s">
        <v>2424</v>
      </c>
      <c r="B60" s="430" t="s">
        <v>634</v>
      </c>
      <c r="C60" s="423"/>
      <c r="D60" s="424">
        <v>0</v>
      </c>
      <c r="E60" s="420">
        <v>0</v>
      </c>
      <c r="F60" s="427" t="s">
        <v>2365</v>
      </c>
      <c r="G60" s="426">
        <f t="shared" si="0"/>
        <v>0</v>
      </c>
    </row>
    <row r="61" spans="1:7" ht="18" customHeight="1">
      <c r="A61" s="431" t="s">
        <v>2425</v>
      </c>
      <c r="B61" s="430" t="s">
        <v>2426</v>
      </c>
      <c r="C61" s="423"/>
      <c r="D61" s="424">
        <v>0</v>
      </c>
      <c r="E61" s="420">
        <v>0</v>
      </c>
      <c r="F61" s="427" t="s">
        <v>2365</v>
      </c>
      <c r="G61" s="426">
        <f t="shared" si="0"/>
        <v>0</v>
      </c>
    </row>
    <row r="62" spans="1:7" ht="18" customHeight="1">
      <c r="A62" s="431" t="s">
        <v>1193</v>
      </c>
      <c r="B62" s="430" t="s">
        <v>635</v>
      </c>
      <c r="C62" s="423"/>
      <c r="D62" s="424">
        <v>111985.76068000001</v>
      </c>
      <c r="E62" s="420">
        <v>0</v>
      </c>
      <c r="F62" s="427" t="s">
        <v>2365</v>
      </c>
      <c r="G62" s="426">
        <f t="shared" si="0"/>
        <v>111985.76068000001</v>
      </c>
    </row>
    <row r="63" spans="1:7" ht="18" customHeight="1">
      <c r="A63" s="431" t="s">
        <v>2427</v>
      </c>
      <c r="B63" s="430" t="s">
        <v>637</v>
      </c>
      <c r="C63" s="423"/>
      <c r="D63" s="424">
        <v>0</v>
      </c>
      <c r="E63" s="420">
        <v>0</v>
      </c>
      <c r="F63" s="427" t="s">
        <v>2365</v>
      </c>
      <c r="G63" s="426">
        <f t="shared" si="0"/>
        <v>0</v>
      </c>
    </row>
    <row r="64" spans="1:7" ht="18" customHeight="1">
      <c r="A64" s="428" t="s">
        <v>1206</v>
      </c>
      <c r="B64" s="422" t="s">
        <v>1207</v>
      </c>
      <c r="C64" s="565" t="s">
        <v>2428</v>
      </c>
      <c r="D64" s="424">
        <v>121440054.14057</v>
      </c>
      <c r="E64" s="424">
        <v>0</v>
      </c>
      <c r="F64" s="427" t="s">
        <v>2365</v>
      </c>
      <c r="G64" s="426">
        <f t="shared" si="0"/>
        <v>121440054.14057</v>
      </c>
    </row>
    <row r="65" spans="1:7" ht="18" customHeight="1">
      <c r="A65" s="429" t="s">
        <v>1208</v>
      </c>
      <c r="B65" s="430" t="s">
        <v>2429</v>
      </c>
      <c r="C65" s="423"/>
      <c r="D65" s="424">
        <v>101997411.05654</v>
      </c>
      <c r="E65" s="420">
        <v>0</v>
      </c>
      <c r="F65" s="427" t="s">
        <v>2365</v>
      </c>
      <c r="G65" s="426">
        <f t="shared" si="0"/>
        <v>101997411.05654</v>
      </c>
    </row>
    <row r="66" spans="1:7" ht="18" customHeight="1">
      <c r="A66" s="429" t="s">
        <v>2430</v>
      </c>
      <c r="B66" s="430" t="s">
        <v>2431</v>
      </c>
      <c r="C66" s="423"/>
      <c r="D66" s="424">
        <v>0</v>
      </c>
      <c r="E66" s="420">
        <v>0</v>
      </c>
      <c r="F66" s="427" t="s">
        <v>2365</v>
      </c>
      <c r="G66" s="426">
        <f t="shared" si="0"/>
        <v>0</v>
      </c>
    </row>
    <row r="67" spans="1:7" ht="18" customHeight="1">
      <c r="A67" s="429" t="s">
        <v>1333</v>
      </c>
      <c r="B67" s="430" t="s">
        <v>1334</v>
      </c>
      <c r="C67" s="423"/>
      <c r="D67" s="424">
        <v>21491.840850000001</v>
      </c>
      <c r="E67" s="435">
        <v>0</v>
      </c>
      <c r="F67" s="427" t="s">
        <v>2365</v>
      </c>
      <c r="G67" s="426">
        <f t="shared" si="0"/>
        <v>21491.840850000001</v>
      </c>
    </row>
    <row r="68" spans="1:7" ht="18" customHeight="1">
      <c r="A68" s="429" t="s">
        <v>1343</v>
      </c>
      <c r="B68" s="430" t="s">
        <v>2432</v>
      </c>
      <c r="C68" s="423"/>
      <c r="D68" s="424">
        <v>87013.539739999993</v>
      </c>
      <c r="E68" s="435">
        <v>0</v>
      </c>
      <c r="F68" s="427" t="s">
        <v>2365</v>
      </c>
      <c r="G68" s="426">
        <f t="shared" si="0"/>
        <v>87013.539739999993</v>
      </c>
    </row>
    <row r="69" spans="1:7" ht="18" customHeight="1">
      <c r="A69" s="429" t="s">
        <v>1351</v>
      </c>
      <c r="B69" s="430" t="s">
        <v>1352</v>
      </c>
      <c r="C69" s="423"/>
      <c r="D69" s="424">
        <v>141764.345</v>
      </c>
      <c r="E69" s="420">
        <v>0</v>
      </c>
      <c r="F69" s="427" t="s">
        <v>2365</v>
      </c>
      <c r="G69" s="426">
        <f t="shared" si="0"/>
        <v>141764.345</v>
      </c>
    </row>
    <row r="70" spans="1:7" ht="18" customHeight="1">
      <c r="A70" s="429" t="s">
        <v>2433</v>
      </c>
      <c r="B70" s="430" t="s">
        <v>2434</v>
      </c>
      <c r="C70" s="423"/>
      <c r="D70" s="424">
        <v>0</v>
      </c>
      <c r="E70" s="420">
        <v>0</v>
      </c>
      <c r="F70" s="427" t="s">
        <v>2365</v>
      </c>
      <c r="G70" s="426">
        <f t="shared" si="0"/>
        <v>0</v>
      </c>
    </row>
    <row r="71" spans="1:7" ht="18" customHeight="1">
      <c r="A71" s="429" t="s">
        <v>2435</v>
      </c>
      <c r="B71" s="430" t="s">
        <v>2436</v>
      </c>
      <c r="C71" s="423"/>
      <c r="D71" s="424">
        <v>0</v>
      </c>
      <c r="E71" s="420">
        <v>0</v>
      </c>
      <c r="F71" s="427" t="s">
        <v>2365</v>
      </c>
      <c r="G71" s="426">
        <f t="shared" si="0"/>
        <v>0</v>
      </c>
    </row>
    <row r="72" spans="1:7" ht="18" customHeight="1">
      <c r="A72" s="431" t="s">
        <v>1363</v>
      </c>
      <c r="B72" s="430" t="s">
        <v>1364</v>
      </c>
      <c r="C72" s="423"/>
      <c r="D72" s="424">
        <v>5832686.9268500004</v>
      </c>
      <c r="E72" s="420">
        <v>0</v>
      </c>
      <c r="F72" s="427" t="s">
        <v>2365</v>
      </c>
      <c r="G72" s="426">
        <f t="shared" si="0"/>
        <v>5832686.9268500004</v>
      </c>
    </row>
    <row r="73" spans="1:7" ht="18" customHeight="1">
      <c r="A73" s="429" t="s">
        <v>1385</v>
      </c>
      <c r="B73" s="430" t="s">
        <v>2437</v>
      </c>
      <c r="C73" s="423"/>
      <c r="D73" s="424">
        <v>13359686.43159</v>
      </c>
      <c r="E73" s="435">
        <v>0</v>
      </c>
      <c r="F73" s="427" t="s">
        <v>2365</v>
      </c>
      <c r="G73" s="426">
        <f t="shared" si="0"/>
        <v>13359686.43159</v>
      </c>
    </row>
    <row r="74" spans="1:7" ht="18" customHeight="1">
      <c r="A74" s="428" t="s">
        <v>2438</v>
      </c>
      <c r="B74" s="422" t="s">
        <v>2439</v>
      </c>
      <c r="C74" s="565" t="s">
        <v>2440</v>
      </c>
      <c r="D74" s="424">
        <v>0</v>
      </c>
      <c r="E74" s="420">
        <v>0</v>
      </c>
      <c r="F74" s="427" t="s">
        <v>2365</v>
      </c>
      <c r="G74" s="426">
        <f t="shared" si="0"/>
        <v>0</v>
      </c>
    </row>
    <row r="75" spans="1:7" ht="18" customHeight="1">
      <c r="A75" s="429" t="s">
        <v>2441</v>
      </c>
      <c r="B75" s="430" t="s">
        <v>2442</v>
      </c>
      <c r="C75" s="423"/>
      <c r="D75" s="424">
        <v>0</v>
      </c>
      <c r="E75" s="420">
        <v>0</v>
      </c>
      <c r="F75" s="427" t="s">
        <v>2365</v>
      </c>
      <c r="G75" s="426">
        <f t="shared" si="0"/>
        <v>0</v>
      </c>
    </row>
    <row r="76" spans="1:7" ht="18" customHeight="1">
      <c r="A76" s="429" t="s">
        <v>2443</v>
      </c>
      <c r="B76" s="430" t="s">
        <v>2444</v>
      </c>
      <c r="C76" s="423"/>
      <c r="D76" s="424">
        <v>0</v>
      </c>
      <c r="E76" s="420">
        <v>0</v>
      </c>
      <c r="F76" s="427" t="s">
        <v>2365</v>
      </c>
      <c r="G76" s="426">
        <f t="shared" si="0"/>
        <v>0</v>
      </c>
    </row>
    <row r="77" spans="1:7" ht="18" customHeight="1">
      <c r="A77" s="429" t="s">
        <v>2445</v>
      </c>
      <c r="B77" s="430" t="s">
        <v>2446</v>
      </c>
      <c r="C77" s="423"/>
      <c r="D77" s="424">
        <v>0</v>
      </c>
      <c r="E77" s="420">
        <v>0</v>
      </c>
      <c r="F77" s="427" t="s">
        <v>2365</v>
      </c>
      <c r="G77" s="426">
        <f t="shared" si="0"/>
        <v>0</v>
      </c>
    </row>
    <row r="78" spans="1:7" ht="18" customHeight="1">
      <c r="A78" s="429" t="s">
        <v>2447</v>
      </c>
      <c r="B78" s="430" t="s">
        <v>2448</v>
      </c>
      <c r="C78" s="423"/>
      <c r="D78" s="424">
        <v>0</v>
      </c>
      <c r="E78" s="420">
        <v>0</v>
      </c>
      <c r="F78" s="427" t="s">
        <v>2365</v>
      </c>
      <c r="G78" s="426">
        <f t="shared" si="0"/>
        <v>0</v>
      </c>
    </row>
    <row r="79" spans="1:7" ht="18" customHeight="1">
      <c r="A79" s="431" t="s">
        <v>2449</v>
      </c>
      <c r="B79" s="430" t="s">
        <v>2450</v>
      </c>
      <c r="C79" s="423"/>
      <c r="D79" s="424">
        <v>0</v>
      </c>
      <c r="E79" s="420">
        <v>0</v>
      </c>
      <c r="F79" s="427" t="s">
        <v>2365</v>
      </c>
      <c r="G79" s="426">
        <f t="shared" si="0"/>
        <v>0</v>
      </c>
    </row>
    <row r="80" spans="1:7" ht="18" customHeight="1">
      <c r="A80" s="429" t="s">
        <v>2451</v>
      </c>
      <c r="B80" s="430" t="s">
        <v>2452</v>
      </c>
      <c r="C80" s="423"/>
      <c r="D80" s="424">
        <v>0</v>
      </c>
      <c r="E80" s="420">
        <v>0</v>
      </c>
      <c r="F80" s="427" t="s">
        <v>2365</v>
      </c>
      <c r="G80" s="426">
        <f t="shared" si="0"/>
        <v>0</v>
      </c>
    </row>
    <row r="81" spans="1:10" ht="18" customHeight="1">
      <c r="A81" s="421" t="s">
        <v>1400</v>
      </c>
      <c r="B81" s="422" t="s">
        <v>2453</v>
      </c>
      <c r="C81" s="565" t="s">
        <v>2454</v>
      </c>
      <c r="D81" s="424">
        <v>3962786.7000899999</v>
      </c>
      <c r="E81" s="436">
        <v>0</v>
      </c>
      <c r="F81" s="427" t="s">
        <v>2365</v>
      </c>
      <c r="G81" s="426">
        <f t="shared" si="0"/>
        <v>3962786.7000899999</v>
      </c>
    </row>
    <row r="82" spans="1:10" ht="18" customHeight="1">
      <c r="A82" s="431" t="s">
        <v>2455</v>
      </c>
      <c r="B82" s="430" t="s">
        <v>2456</v>
      </c>
      <c r="C82" s="423"/>
      <c r="D82" s="424">
        <v>0</v>
      </c>
      <c r="E82" s="420">
        <v>0</v>
      </c>
      <c r="F82" s="427" t="s">
        <v>2365</v>
      </c>
      <c r="G82" s="426">
        <f t="shared" si="0"/>
        <v>0</v>
      </c>
    </row>
    <row r="83" spans="1:10" ht="18" customHeight="1">
      <c r="A83" s="431" t="s">
        <v>2457</v>
      </c>
      <c r="B83" s="430" t="s">
        <v>2458</v>
      </c>
      <c r="C83" s="423"/>
      <c r="D83" s="424">
        <v>0</v>
      </c>
      <c r="E83" s="420">
        <v>0</v>
      </c>
      <c r="F83" s="427" t="s">
        <v>2365</v>
      </c>
      <c r="G83" s="426">
        <f t="shared" ref="G83:G146" si="1">+D83-E83</f>
        <v>0</v>
      </c>
    </row>
    <row r="84" spans="1:10" ht="18" customHeight="1">
      <c r="A84" s="431" t="s">
        <v>2459</v>
      </c>
      <c r="B84" s="430" t="s">
        <v>2460</v>
      </c>
      <c r="C84" s="423"/>
      <c r="D84" s="424">
        <v>0</v>
      </c>
      <c r="E84" s="420">
        <v>0</v>
      </c>
      <c r="F84" s="427" t="s">
        <v>2365</v>
      </c>
      <c r="G84" s="426">
        <f t="shared" si="1"/>
        <v>0</v>
      </c>
    </row>
    <row r="85" spans="1:10" ht="18" customHeight="1">
      <c r="A85" s="431" t="s">
        <v>1402</v>
      </c>
      <c r="B85" s="430" t="s">
        <v>2461</v>
      </c>
      <c r="C85" s="423"/>
      <c r="D85" s="424">
        <v>3962786.7000899999</v>
      </c>
      <c r="E85" s="420">
        <v>0</v>
      </c>
      <c r="F85" s="427" t="s">
        <v>2365</v>
      </c>
      <c r="G85" s="426">
        <f t="shared" si="1"/>
        <v>3962786.7000899999</v>
      </c>
    </row>
    <row r="86" spans="1:10" ht="18" customHeight="1">
      <c r="A86" s="421" t="s">
        <v>2462</v>
      </c>
      <c r="B86" s="422" t="s">
        <v>2463</v>
      </c>
      <c r="C86" s="565" t="s">
        <v>2464</v>
      </c>
      <c r="D86" s="424">
        <v>0</v>
      </c>
      <c r="E86" s="420">
        <v>0</v>
      </c>
      <c r="F86" s="427" t="s">
        <v>2365</v>
      </c>
      <c r="G86" s="426">
        <f t="shared" si="1"/>
        <v>0</v>
      </c>
    </row>
    <row r="87" spans="1:10" ht="18" customHeight="1">
      <c r="A87" s="431" t="s">
        <v>2465</v>
      </c>
      <c r="B87" s="430" t="s">
        <v>690</v>
      </c>
      <c r="C87" s="423"/>
      <c r="D87" s="424">
        <v>0</v>
      </c>
      <c r="E87" s="420">
        <v>0</v>
      </c>
      <c r="F87" s="427" t="s">
        <v>2365</v>
      </c>
      <c r="G87" s="426">
        <f t="shared" si="1"/>
        <v>0</v>
      </c>
    </row>
    <row r="88" spans="1:10" ht="18" customHeight="1">
      <c r="A88" s="431" t="s">
        <v>2466</v>
      </c>
      <c r="B88" s="430" t="s">
        <v>692</v>
      </c>
      <c r="C88" s="423"/>
      <c r="D88" s="424">
        <v>0</v>
      </c>
      <c r="E88" s="420">
        <v>0</v>
      </c>
      <c r="F88" s="427" t="s">
        <v>2365</v>
      </c>
      <c r="G88" s="426">
        <f t="shared" si="1"/>
        <v>0</v>
      </c>
    </row>
    <row r="89" spans="1:10" ht="18" customHeight="1">
      <c r="A89" s="431" t="s">
        <v>2467</v>
      </c>
      <c r="B89" s="430" t="s">
        <v>2468</v>
      </c>
      <c r="C89" s="423"/>
      <c r="D89" s="424">
        <v>0</v>
      </c>
      <c r="E89" s="420">
        <v>0</v>
      </c>
      <c r="F89" s="427" t="s">
        <v>2365</v>
      </c>
      <c r="G89" s="426">
        <f t="shared" si="1"/>
        <v>0</v>
      </c>
    </row>
    <row r="90" spans="1:10" ht="18" customHeight="1">
      <c r="A90" s="431"/>
      <c r="B90" s="437" t="s">
        <v>2469</v>
      </c>
      <c r="C90" s="423"/>
      <c r="D90" s="420">
        <v>125514826.60134001</v>
      </c>
      <c r="E90" s="420">
        <f>+E49+E55+E64+E74+E81+E86</f>
        <v>0</v>
      </c>
      <c r="F90" s="427" t="s">
        <v>2365</v>
      </c>
      <c r="G90" s="426"/>
    </row>
    <row r="91" spans="1:10" ht="18" customHeight="1">
      <c r="A91" s="431"/>
      <c r="B91" s="438" t="s">
        <v>2470</v>
      </c>
      <c r="C91" s="423"/>
      <c r="D91" s="420">
        <v>213048195.52856001</v>
      </c>
      <c r="E91" s="420">
        <f>+E46+E90</f>
        <v>0</v>
      </c>
      <c r="F91" s="427" t="s">
        <v>2365</v>
      </c>
      <c r="G91" s="426"/>
    </row>
    <row r="92" spans="1:10" ht="18" hidden="1" customHeight="1">
      <c r="A92" s="431"/>
      <c r="B92" s="439"/>
      <c r="C92" s="423"/>
      <c r="D92" s="420" t="s">
        <v>2471</v>
      </c>
      <c r="E92" s="420"/>
      <c r="F92" s="427" t="s">
        <v>2471</v>
      </c>
      <c r="G92" s="426"/>
    </row>
    <row r="93" spans="1:10" ht="18" hidden="1" customHeight="1">
      <c r="A93" s="431"/>
      <c r="B93" s="439"/>
      <c r="C93" s="423"/>
      <c r="D93" s="420" t="s">
        <v>2471</v>
      </c>
      <c r="E93" s="420"/>
      <c r="F93" s="427" t="s">
        <v>2471</v>
      </c>
      <c r="G93" s="426"/>
    </row>
    <row r="94" spans="1:10" ht="18" hidden="1" customHeight="1">
      <c r="A94" s="431"/>
      <c r="B94" s="439"/>
      <c r="C94" s="423"/>
      <c r="D94" s="420" t="s">
        <v>2471</v>
      </c>
      <c r="E94" s="420"/>
      <c r="F94" s="427" t="s">
        <v>2471</v>
      </c>
      <c r="G94" s="426"/>
    </row>
    <row r="95" spans="1:10" ht="18" customHeight="1">
      <c r="A95" s="431"/>
      <c r="B95" s="430"/>
      <c r="C95" s="423"/>
      <c r="D95" s="420" t="s">
        <v>2471</v>
      </c>
      <c r="E95" s="420"/>
      <c r="F95" s="427" t="s">
        <v>2471</v>
      </c>
      <c r="G95" s="426"/>
      <c r="I95" s="540"/>
      <c r="J95" s="440"/>
    </row>
    <row r="96" spans="1:10" ht="18" customHeight="1">
      <c r="A96" s="441" t="s">
        <v>2472</v>
      </c>
      <c r="B96" s="442" t="s">
        <v>2473</v>
      </c>
      <c r="C96" s="423"/>
      <c r="D96" s="424">
        <v>66612495.61992</v>
      </c>
      <c r="E96" s="420">
        <v>0</v>
      </c>
      <c r="F96" s="427" t="s">
        <v>2365</v>
      </c>
      <c r="G96" s="426">
        <f t="shared" si="1"/>
        <v>66612495.61992</v>
      </c>
    </row>
    <row r="97" spans="1:7" ht="18" customHeight="1">
      <c r="A97" s="421" t="s">
        <v>1411</v>
      </c>
      <c r="B97" s="422" t="s">
        <v>517</v>
      </c>
      <c r="C97" s="423"/>
      <c r="D97" s="424">
        <v>66612495.61992</v>
      </c>
      <c r="E97" s="420">
        <v>0</v>
      </c>
      <c r="F97" s="427" t="s">
        <v>2365</v>
      </c>
      <c r="G97" s="426">
        <f t="shared" si="1"/>
        <v>66612495.61992</v>
      </c>
    </row>
    <row r="98" spans="1:7" ht="18" customHeight="1">
      <c r="A98" s="421" t="s">
        <v>1412</v>
      </c>
      <c r="B98" s="422" t="s">
        <v>698</v>
      </c>
      <c r="C98" s="565" t="s">
        <v>2474</v>
      </c>
      <c r="D98" s="424">
        <v>66612495.61992</v>
      </c>
      <c r="E98" s="424">
        <v>0</v>
      </c>
      <c r="F98" s="427" t="s">
        <v>2365</v>
      </c>
      <c r="G98" s="426">
        <f t="shared" si="1"/>
        <v>66612495.61992</v>
      </c>
    </row>
    <row r="99" spans="1:7" ht="18" customHeight="1">
      <c r="A99" s="431" t="s">
        <v>1413</v>
      </c>
      <c r="B99" s="430" t="s">
        <v>700</v>
      </c>
      <c r="C99" s="423"/>
      <c r="D99" s="424">
        <v>1873423.4626</v>
      </c>
      <c r="E99" s="420">
        <v>0</v>
      </c>
      <c r="F99" s="427" t="s">
        <v>2365</v>
      </c>
      <c r="G99" s="426">
        <f t="shared" si="1"/>
        <v>1873423.4626</v>
      </c>
    </row>
    <row r="100" spans="1:7" ht="18" customHeight="1">
      <c r="A100" s="431" t="s">
        <v>1481</v>
      </c>
      <c r="B100" s="430" t="s">
        <v>701</v>
      </c>
      <c r="C100" s="423"/>
      <c r="D100" s="424">
        <v>30799067.314349998</v>
      </c>
      <c r="E100" s="420">
        <v>0</v>
      </c>
      <c r="F100" s="427" t="s">
        <v>2365</v>
      </c>
      <c r="G100" s="426">
        <f t="shared" si="1"/>
        <v>30799067.314349998</v>
      </c>
    </row>
    <row r="101" spans="1:7" ht="18" customHeight="1">
      <c r="A101" s="431" t="s">
        <v>1510</v>
      </c>
      <c r="B101" s="430" t="s">
        <v>702</v>
      </c>
      <c r="C101" s="423"/>
      <c r="D101" s="424">
        <v>731902.68486000004</v>
      </c>
      <c r="E101" s="420">
        <v>0</v>
      </c>
      <c r="F101" s="427" t="s">
        <v>2365</v>
      </c>
      <c r="G101" s="426">
        <f t="shared" si="1"/>
        <v>731902.68486000004</v>
      </c>
    </row>
    <row r="102" spans="1:7" ht="18" customHeight="1">
      <c r="A102" s="431" t="s">
        <v>2475</v>
      </c>
      <c r="B102" s="430" t="s">
        <v>2476</v>
      </c>
      <c r="C102" s="423"/>
      <c r="D102" s="424">
        <v>0</v>
      </c>
      <c r="E102" s="424">
        <v>0</v>
      </c>
      <c r="F102" s="427" t="s">
        <v>2365</v>
      </c>
      <c r="G102" s="426">
        <f t="shared" si="1"/>
        <v>0</v>
      </c>
    </row>
    <row r="103" spans="1:7" ht="18" customHeight="1">
      <c r="A103" s="431" t="s">
        <v>2477</v>
      </c>
      <c r="B103" s="430" t="s">
        <v>2478</v>
      </c>
      <c r="C103" s="423"/>
      <c r="D103" s="424">
        <v>0</v>
      </c>
      <c r="E103" s="424">
        <v>0</v>
      </c>
      <c r="F103" s="427" t="s">
        <v>2365</v>
      </c>
      <c r="G103" s="426">
        <f t="shared" si="1"/>
        <v>0</v>
      </c>
    </row>
    <row r="104" spans="1:7" ht="18" customHeight="1">
      <c r="A104" s="431" t="s">
        <v>2479</v>
      </c>
      <c r="B104" s="430" t="s">
        <v>707</v>
      </c>
      <c r="C104" s="423"/>
      <c r="D104" s="424">
        <v>0</v>
      </c>
      <c r="E104" s="424">
        <v>0</v>
      </c>
      <c r="F104" s="427" t="s">
        <v>2365</v>
      </c>
      <c r="G104" s="426">
        <f t="shared" si="1"/>
        <v>0</v>
      </c>
    </row>
    <row r="105" spans="1:7" ht="18" customHeight="1">
      <c r="A105" s="431" t="s">
        <v>2480</v>
      </c>
      <c r="B105" s="430" t="s">
        <v>708</v>
      </c>
      <c r="C105" s="423"/>
      <c r="D105" s="424">
        <v>0</v>
      </c>
      <c r="E105" s="424">
        <v>0</v>
      </c>
      <c r="F105" s="427" t="s">
        <v>2365</v>
      </c>
      <c r="G105" s="426">
        <f t="shared" si="1"/>
        <v>0</v>
      </c>
    </row>
    <row r="106" spans="1:7" ht="18" customHeight="1">
      <c r="A106" s="431" t="s">
        <v>2481</v>
      </c>
      <c r="B106" s="430" t="s">
        <v>2482</v>
      </c>
      <c r="C106" s="423"/>
      <c r="D106" s="424">
        <v>0</v>
      </c>
      <c r="E106" s="424">
        <v>0</v>
      </c>
      <c r="F106" s="427" t="s">
        <v>2365</v>
      </c>
      <c r="G106" s="426">
        <f t="shared" si="1"/>
        <v>0</v>
      </c>
    </row>
    <row r="107" spans="1:7" ht="18" customHeight="1">
      <c r="A107" s="431" t="s">
        <v>2483</v>
      </c>
      <c r="B107" s="430" t="s">
        <v>2484</v>
      </c>
      <c r="C107" s="423"/>
      <c r="D107" s="424">
        <v>0</v>
      </c>
      <c r="E107" s="424">
        <v>0</v>
      </c>
      <c r="F107" s="427" t="s">
        <v>2365</v>
      </c>
      <c r="G107" s="426">
        <f t="shared" si="1"/>
        <v>0</v>
      </c>
    </row>
    <row r="108" spans="1:7" ht="18" customHeight="1">
      <c r="A108" s="431" t="s">
        <v>2485</v>
      </c>
      <c r="B108" s="443" t="s">
        <v>2486</v>
      </c>
      <c r="C108" s="423"/>
      <c r="D108" s="424">
        <v>0</v>
      </c>
      <c r="E108" s="424">
        <v>0</v>
      </c>
      <c r="F108" s="427" t="s">
        <v>2365</v>
      </c>
      <c r="G108" s="426">
        <f t="shared" si="1"/>
        <v>0</v>
      </c>
    </row>
    <row r="109" spans="1:7" ht="18" customHeight="1">
      <c r="A109" s="431" t="s">
        <v>2487</v>
      </c>
      <c r="B109" s="430" t="s">
        <v>2488</v>
      </c>
      <c r="C109" s="423"/>
      <c r="D109" s="424">
        <v>0</v>
      </c>
      <c r="E109" s="424">
        <v>0</v>
      </c>
      <c r="F109" s="427" t="s">
        <v>2365</v>
      </c>
      <c r="G109" s="426">
        <f t="shared" si="1"/>
        <v>0</v>
      </c>
    </row>
    <row r="110" spans="1:7" ht="18" customHeight="1">
      <c r="A110" s="431" t="s">
        <v>2489</v>
      </c>
      <c r="B110" s="443" t="s">
        <v>2490</v>
      </c>
      <c r="C110" s="423"/>
      <c r="D110" s="424">
        <v>0</v>
      </c>
      <c r="E110" s="424">
        <v>0</v>
      </c>
      <c r="F110" s="427" t="s">
        <v>2365</v>
      </c>
      <c r="G110" s="426">
        <f t="shared" si="1"/>
        <v>0</v>
      </c>
    </row>
    <row r="111" spans="1:7" ht="18" customHeight="1">
      <c r="A111" s="444" t="s">
        <v>2491</v>
      </c>
      <c r="B111" s="430" t="s">
        <v>2492</v>
      </c>
      <c r="C111" s="423"/>
      <c r="D111" s="424">
        <v>0</v>
      </c>
      <c r="E111" s="424">
        <v>0</v>
      </c>
      <c r="F111" s="427" t="s">
        <v>2365</v>
      </c>
      <c r="G111" s="426">
        <f t="shared" si="1"/>
        <v>0</v>
      </c>
    </row>
    <row r="112" spans="1:7" ht="18" customHeight="1">
      <c r="A112" s="431" t="s">
        <v>1532</v>
      </c>
      <c r="B112" s="430" t="s">
        <v>713</v>
      </c>
      <c r="C112" s="423"/>
      <c r="D112" s="424">
        <v>33208102.15811</v>
      </c>
      <c r="E112" s="420">
        <v>0</v>
      </c>
      <c r="F112" s="427" t="s">
        <v>2365</v>
      </c>
      <c r="G112" s="426">
        <f t="shared" si="1"/>
        <v>33208102.15811</v>
      </c>
    </row>
    <row r="113" spans="1:7" ht="18" customHeight="1">
      <c r="A113" s="421" t="s">
        <v>2493</v>
      </c>
      <c r="B113" s="422" t="s">
        <v>2494</v>
      </c>
      <c r="C113" s="565" t="s">
        <v>2495</v>
      </c>
      <c r="D113" s="424">
        <v>0</v>
      </c>
      <c r="E113" s="420">
        <v>0</v>
      </c>
      <c r="F113" s="427" t="s">
        <v>2365</v>
      </c>
      <c r="G113" s="426">
        <f t="shared" si="1"/>
        <v>0</v>
      </c>
    </row>
    <row r="114" spans="1:7" ht="18" customHeight="1">
      <c r="A114" s="431" t="s">
        <v>2496</v>
      </c>
      <c r="B114" s="430" t="s">
        <v>2497</v>
      </c>
      <c r="C114" s="423"/>
      <c r="D114" s="424">
        <v>0</v>
      </c>
      <c r="E114" s="420">
        <v>0</v>
      </c>
      <c r="F114" s="427" t="s">
        <v>2365</v>
      </c>
      <c r="G114" s="426">
        <f t="shared" si="1"/>
        <v>0</v>
      </c>
    </row>
    <row r="115" spans="1:7" ht="18" customHeight="1">
      <c r="A115" s="431" t="s">
        <v>2498</v>
      </c>
      <c r="B115" s="430" t="s">
        <v>721</v>
      </c>
      <c r="C115" s="423"/>
      <c r="D115" s="424">
        <v>0</v>
      </c>
      <c r="E115" s="420">
        <v>0</v>
      </c>
      <c r="F115" s="427" t="s">
        <v>2365</v>
      </c>
      <c r="G115" s="426">
        <f t="shared" si="1"/>
        <v>0</v>
      </c>
    </row>
    <row r="116" spans="1:7" ht="18" customHeight="1">
      <c r="A116" s="431" t="s">
        <v>2499</v>
      </c>
      <c r="B116" s="430" t="s">
        <v>722</v>
      </c>
      <c r="C116" s="423"/>
      <c r="D116" s="424">
        <v>0</v>
      </c>
      <c r="E116" s="420">
        <v>0</v>
      </c>
      <c r="F116" s="427" t="s">
        <v>2365</v>
      </c>
      <c r="G116" s="426">
        <f t="shared" si="1"/>
        <v>0</v>
      </c>
    </row>
    <row r="117" spans="1:7" ht="18" customHeight="1">
      <c r="A117" s="431" t="s">
        <v>2500</v>
      </c>
      <c r="B117" s="430" t="s">
        <v>724</v>
      </c>
      <c r="C117" s="423"/>
      <c r="D117" s="424">
        <v>0</v>
      </c>
      <c r="E117" s="420">
        <v>0</v>
      </c>
      <c r="F117" s="427" t="s">
        <v>2365</v>
      </c>
      <c r="G117" s="426">
        <f t="shared" si="1"/>
        <v>0</v>
      </c>
    </row>
    <row r="118" spans="1:7" ht="18" customHeight="1">
      <c r="A118" s="431" t="s">
        <v>2501</v>
      </c>
      <c r="B118" s="430" t="s">
        <v>726</v>
      </c>
      <c r="C118" s="423"/>
      <c r="D118" s="424">
        <v>0</v>
      </c>
      <c r="E118" s="420">
        <v>0</v>
      </c>
      <c r="F118" s="427" t="s">
        <v>2365</v>
      </c>
      <c r="G118" s="426">
        <f t="shared" si="1"/>
        <v>0</v>
      </c>
    </row>
    <row r="119" spans="1:7" ht="18" customHeight="1">
      <c r="A119" s="421" t="s">
        <v>2502</v>
      </c>
      <c r="B119" s="422" t="s">
        <v>780</v>
      </c>
      <c r="C119" s="565" t="s">
        <v>2503</v>
      </c>
      <c r="D119" s="424">
        <v>0</v>
      </c>
      <c r="E119" s="420">
        <v>0</v>
      </c>
      <c r="F119" s="427" t="s">
        <v>2365</v>
      </c>
      <c r="G119" s="426">
        <f t="shared" si="1"/>
        <v>0</v>
      </c>
    </row>
    <row r="120" spans="1:7" ht="18" customHeight="1">
      <c r="A120" s="431" t="s">
        <v>2504</v>
      </c>
      <c r="B120" s="430" t="s">
        <v>2505</v>
      </c>
      <c r="C120" s="423"/>
      <c r="D120" s="424">
        <v>0</v>
      </c>
      <c r="E120" s="420">
        <v>0</v>
      </c>
      <c r="F120" s="427" t="s">
        <v>2365</v>
      </c>
      <c r="G120" s="426">
        <f t="shared" si="1"/>
        <v>0</v>
      </c>
    </row>
    <row r="121" spans="1:7" ht="18" customHeight="1">
      <c r="A121" s="431" t="s">
        <v>2506</v>
      </c>
      <c r="B121" s="430" t="s">
        <v>2507</v>
      </c>
      <c r="C121" s="423"/>
      <c r="D121" s="424">
        <v>0</v>
      </c>
      <c r="E121" s="420">
        <v>0</v>
      </c>
      <c r="F121" s="427" t="s">
        <v>2365</v>
      </c>
      <c r="G121" s="426">
        <f t="shared" si="1"/>
        <v>0</v>
      </c>
    </row>
    <row r="122" spans="1:7" ht="18" customHeight="1">
      <c r="A122" s="431" t="s">
        <v>2508</v>
      </c>
      <c r="B122" s="430" t="s">
        <v>734</v>
      </c>
      <c r="C122" s="423"/>
      <c r="D122" s="424">
        <v>0</v>
      </c>
      <c r="E122" s="420">
        <v>0</v>
      </c>
      <c r="F122" s="427" t="s">
        <v>2365</v>
      </c>
      <c r="G122" s="426">
        <f t="shared" si="1"/>
        <v>0</v>
      </c>
    </row>
    <row r="123" spans="1:7" ht="18" customHeight="1">
      <c r="A123" s="431" t="s">
        <v>2509</v>
      </c>
      <c r="B123" s="430" t="s">
        <v>736</v>
      </c>
      <c r="C123" s="423"/>
      <c r="D123" s="424">
        <v>0</v>
      </c>
      <c r="E123" s="420">
        <v>0</v>
      </c>
      <c r="F123" s="427" t="s">
        <v>2365</v>
      </c>
      <c r="G123" s="426">
        <f t="shared" si="1"/>
        <v>0</v>
      </c>
    </row>
    <row r="124" spans="1:7" ht="18" customHeight="1">
      <c r="A124" s="421" t="s">
        <v>2510</v>
      </c>
      <c r="B124" s="422" t="s">
        <v>739</v>
      </c>
      <c r="C124" s="565" t="s">
        <v>2511</v>
      </c>
      <c r="D124" s="424">
        <v>0</v>
      </c>
      <c r="E124" s="420">
        <v>0</v>
      </c>
      <c r="F124" s="427" t="s">
        <v>2365</v>
      </c>
      <c r="G124" s="426">
        <f t="shared" si="1"/>
        <v>0</v>
      </c>
    </row>
    <row r="125" spans="1:7" ht="18" customHeight="1">
      <c r="A125" s="431" t="s">
        <v>2512</v>
      </c>
      <c r="B125" s="430" t="s">
        <v>741</v>
      </c>
      <c r="C125" s="423"/>
      <c r="D125" s="424">
        <v>0</v>
      </c>
      <c r="E125" s="420">
        <v>0</v>
      </c>
      <c r="F125" s="427" t="s">
        <v>2365</v>
      </c>
      <c r="G125" s="426">
        <f t="shared" si="1"/>
        <v>0</v>
      </c>
    </row>
    <row r="126" spans="1:7" ht="18" customHeight="1">
      <c r="A126" s="431" t="s">
        <v>2513</v>
      </c>
      <c r="B126" s="430" t="s">
        <v>743</v>
      </c>
      <c r="C126" s="423"/>
      <c r="D126" s="424">
        <v>0</v>
      </c>
      <c r="E126" s="420">
        <v>0</v>
      </c>
      <c r="F126" s="427" t="s">
        <v>2365</v>
      </c>
      <c r="G126" s="426">
        <f t="shared" si="1"/>
        <v>0</v>
      </c>
    </row>
    <row r="127" spans="1:7" ht="18" customHeight="1">
      <c r="A127" s="421" t="s">
        <v>2514</v>
      </c>
      <c r="B127" s="422" t="s">
        <v>2515</v>
      </c>
      <c r="C127" s="565" t="s">
        <v>2516</v>
      </c>
      <c r="D127" s="424">
        <v>0</v>
      </c>
      <c r="E127" s="420">
        <v>0</v>
      </c>
      <c r="F127" s="427" t="s">
        <v>2365</v>
      </c>
      <c r="G127" s="426">
        <f t="shared" si="1"/>
        <v>0</v>
      </c>
    </row>
    <row r="128" spans="1:7" ht="18" customHeight="1">
      <c r="A128" s="431" t="s">
        <v>2517</v>
      </c>
      <c r="B128" s="430" t="s">
        <v>2518</v>
      </c>
      <c r="C128" s="423"/>
      <c r="D128" s="424">
        <v>0</v>
      </c>
      <c r="E128" s="420">
        <v>0</v>
      </c>
      <c r="F128" s="427" t="s">
        <v>2365</v>
      </c>
      <c r="G128" s="426">
        <f t="shared" si="1"/>
        <v>0</v>
      </c>
    </row>
    <row r="129" spans="1:7" ht="18" customHeight="1">
      <c r="A129" s="432" t="s">
        <v>2519</v>
      </c>
      <c r="B129" s="430" t="s">
        <v>2520</v>
      </c>
      <c r="C129" s="423"/>
      <c r="D129" s="424">
        <v>0</v>
      </c>
      <c r="E129" s="420">
        <v>0</v>
      </c>
      <c r="F129" s="427" t="s">
        <v>2365</v>
      </c>
      <c r="G129" s="426">
        <f t="shared" si="1"/>
        <v>0</v>
      </c>
    </row>
    <row r="130" spans="1:7" ht="18" customHeight="1">
      <c r="A130" s="431" t="s">
        <v>2521</v>
      </c>
      <c r="B130" s="430" t="s">
        <v>751</v>
      </c>
      <c r="C130" s="423"/>
      <c r="D130" s="424">
        <v>0</v>
      </c>
      <c r="E130" s="420">
        <v>0</v>
      </c>
      <c r="F130" s="427" t="s">
        <v>2365</v>
      </c>
      <c r="G130" s="426">
        <f t="shared" si="1"/>
        <v>0</v>
      </c>
    </row>
    <row r="131" spans="1:7" ht="18" customHeight="1">
      <c r="A131" s="431"/>
      <c r="B131" s="434" t="s">
        <v>2522</v>
      </c>
      <c r="C131" s="423"/>
      <c r="D131" s="420">
        <v>66612495.61992</v>
      </c>
      <c r="E131" s="420">
        <f>+E98+E113+E119+E124+E127</f>
        <v>0</v>
      </c>
      <c r="F131" s="427" t="s">
        <v>2365</v>
      </c>
      <c r="G131" s="426">
        <f t="shared" si="1"/>
        <v>66612495.61992</v>
      </c>
    </row>
    <row r="132" spans="1:7" ht="18" customHeight="1">
      <c r="A132" s="431"/>
      <c r="B132" s="430"/>
      <c r="C132" s="423"/>
      <c r="D132" s="420"/>
      <c r="E132" s="420"/>
      <c r="F132" s="427" t="s">
        <v>2365</v>
      </c>
      <c r="G132" s="426"/>
    </row>
    <row r="133" spans="1:7" ht="18" customHeight="1">
      <c r="A133" s="421" t="s">
        <v>2523</v>
      </c>
      <c r="B133" s="422" t="s">
        <v>518</v>
      </c>
      <c r="C133" s="423"/>
      <c r="D133" s="424">
        <v>0</v>
      </c>
      <c r="E133" s="420">
        <v>0</v>
      </c>
      <c r="F133" s="427" t="s">
        <v>2365</v>
      </c>
      <c r="G133" s="426">
        <f t="shared" si="1"/>
        <v>0</v>
      </c>
    </row>
    <row r="134" spans="1:7" ht="18" customHeight="1">
      <c r="A134" s="421" t="s">
        <v>2524</v>
      </c>
      <c r="B134" s="422" t="s">
        <v>755</v>
      </c>
      <c r="C134" s="565" t="s">
        <v>2525</v>
      </c>
      <c r="D134" s="424">
        <v>0</v>
      </c>
      <c r="E134" s="420">
        <v>0</v>
      </c>
      <c r="F134" s="427" t="s">
        <v>2365</v>
      </c>
      <c r="G134" s="426">
        <f t="shared" si="1"/>
        <v>0</v>
      </c>
    </row>
    <row r="135" spans="1:7" ht="18" customHeight="1">
      <c r="A135" s="431" t="s">
        <v>2526</v>
      </c>
      <c r="B135" s="430" t="s">
        <v>757</v>
      </c>
      <c r="C135" s="423"/>
      <c r="D135" s="424">
        <v>0</v>
      </c>
      <c r="E135" s="420">
        <v>0</v>
      </c>
      <c r="F135" s="427" t="s">
        <v>2365</v>
      </c>
      <c r="G135" s="426">
        <f t="shared" si="1"/>
        <v>0</v>
      </c>
    </row>
    <row r="136" spans="1:7" ht="18" customHeight="1">
      <c r="A136" s="431" t="s">
        <v>2527</v>
      </c>
      <c r="B136" s="430" t="s">
        <v>759</v>
      </c>
      <c r="C136" s="423"/>
      <c r="D136" s="424">
        <v>0</v>
      </c>
      <c r="E136" s="420">
        <v>0</v>
      </c>
      <c r="F136" s="427" t="s">
        <v>2365</v>
      </c>
      <c r="G136" s="426">
        <f t="shared" si="1"/>
        <v>0</v>
      </c>
    </row>
    <row r="137" spans="1:7" ht="18" customHeight="1">
      <c r="A137" s="431" t="s">
        <v>2528</v>
      </c>
      <c r="B137" s="430" t="s">
        <v>761</v>
      </c>
      <c r="C137" s="423"/>
      <c r="D137" s="424">
        <v>0</v>
      </c>
      <c r="E137" s="420">
        <v>0</v>
      </c>
      <c r="F137" s="427" t="s">
        <v>2365</v>
      </c>
      <c r="G137" s="426">
        <f t="shared" si="1"/>
        <v>0</v>
      </c>
    </row>
    <row r="138" spans="1:7" ht="18" customHeight="1">
      <c r="A138" s="431" t="s">
        <v>2529</v>
      </c>
      <c r="B138" s="430" t="s">
        <v>2530</v>
      </c>
      <c r="C138" s="423"/>
      <c r="D138" s="424">
        <v>0</v>
      </c>
      <c r="E138" s="420">
        <v>0</v>
      </c>
      <c r="F138" s="427" t="s">
        <v>2365</v>
      </c>
      <c r="G138" s="426">
        <f t="shared" si="1"/>
        <v>0</v>
      </c>
    </row>
    <row r="139" spans="1:7" ht="18" customHeight="1">
      <c r="A139" s="431" t="s">
        <v>2531</v>
      </c>
      <c r="B139" s="430" t="s">
        <v>765</v>
      </c>
      <c r="C139" s="423"/>
      <c r="D139" s="424">
        <v>0</v>
      </c>
      <c r="E139" s="420">
        <v>0</v>
      </c>
      <c r="F139" s="427" t="s">
        <v>2365</v>
      </c>
      <c r="G139" s="426">
        <f t="shared" si="1"/>
        <v>0</v>
      </c>
    </row>
    <row r="140" spans="1:7" ht="18" customHeight="1">
      <c r="A140" s="431" t="s">
        <v>2532</v>
      </c>
      <c r="B140" s="430" t="s">
        <v>766</v>
      </c>
      <c r="C140" s="423"/>
      <c r="D140" s="424">
        <v>0</v>
      </c>
      <c r="E140" s="420">
        <v>0</v>
      </c>
      <c r="F140" s="427" t="s">
        <v>2365</v>
      </c>
      <c r="G140" s="426">
        <f t="shared" si="1"/>
        <v>0</v>
      </c>
    </row>
    <row r="141" spans="1:7" ht="18" customHeight="1">
      <c r="A141" s="431" t="s">
        <v>2533</v>
      </c>
      <c r="B141" s="430" t="s">
        <v>2484</v>
      </c>
      <c r="C141" s="423"/>
      <c r="D141" s="424">
        <v>0</v>
      </c>
      <c r="E141" s="420">
        <v>0</v>
      </c>
      <c r="F141" s="427" t="s">
        <v>2365</v>
      </c>
      <c r="G141" s="426">
        <f t="shared" si="1"/>
        <v>0</v>
      </c>
    </row>
    <row r="142" spans="1:7" ht="18" customHeight="1">
      <c r="A142" s="431" t="s">
        <v>2534</v>
      </c>
      <c r="B142" s="443" t="s">
        <v>2486</v>
      </c>
      <c r="C142" s="423"/>
      <c r="D142" s="424">
        <v>0</v>
      </c>
      <c r="E142" s="420">
        <v>0</v>
      </c>
      <c r="F142" s="427" t="s">
        <v>2365</v>
      </c>
      <c r="G142" s="426">
        <f t="shared" si="1"/>
        <v>0</v>
      </c>
    </row>
    <row r="143" spans="1:7" ht="18" customHeight="1">
      <c r="A143" s="431" t="s">
        <v>2535</v>
      </c>
      <c r="B143" s="430" t="s">
        <v>2536</v>
      </c>
      <c r="C143" s="423"/>
      <c r="D143" s="424">
        <v>0</v>
      </c>
      <c r="E143" s="420">
        <v>0</v>
      </c>
      <c r="F143" s="427" t="s">
        <v>2365</v>
      </c>
      <c r="G143" s="426">
        <f t="shared" si="1"/>
        <v>0</v>
      </c>
    </row>
    <row r="144" spans="1:7" ht="18" customHeight="1">
      <c r="A144" s="431" t="s">
        <v>2537</v>
      </c>
      <c r="B144" s="443" t="s">
        <v>2538</v>
      </c>
      <c r="C144" s="423"/>
      <c r="D144" s="424">
        <v>0</v>
      </c>
      <c r="E144" s="420">
        <v>0</v>
      </c>
      <c r="F144" s="427" t="s">
        <v>2365</v>
      </c>
      <c r="G144" s="426">
        <f t="shared" si="1"/>
        <v>0</v>
      </c>
    </row>
    <row r="145" spans="1:7" ht="18" customHeight="1">
      <c r="A145" s="431" t="s">
        <v>2539</v>
      </c>
      <c r="B145" s="430" t="s">
        <v>2540</v>
      </c>
      <c r="C145" s="423"/>
      <c r="D145" s="424">
        <v>0</v>
      </c>
      <c r="E145" s="420">
        <v>0</v>
      </c>
      <c r="F145" s="427" t="s">
        <v>2365</v>
      </c>
      <c r="G145" s="426">
        <f t="shared" si="1"/>
        <v>0</v>
      </c>
    </row>
    <row r="146" spans="1:7" ht="18" customHeight="1">
      <c r="A146" s="421" t="s">
        <v>2541</v>
      </c>
      <c r="B146" s="422" t="s">
        <v>2542</v>
      </c>
      <c r="C146" s="565" t="s">
        <v>2543</v>
      </c>
      <c r="D146" s="424">
        <v>0</v>
      </c>
      <c r="E146" s="420">
        <v>0</v>
      </c>
      <c r="F146" s="427" t="s">
        <v>2365</v>
      </c>
      <c r="G146" s="426">
        <f t="shared" si="1"/>
        <v>0</v>
      </c>
    </row>
    <row r="147" spans="1:7" ht="18" customHeight="1">
      <c r="A147" s="431" t="s">
        <v>2544</v>
      </c>
      <c r="B147" s="430" t="s">
        <v>2545</v>
      </c>
      <c r="C147" s="423"/>
      <c r="D147" s="424">
        <v>0</v>
      </c>
      <c r="E147" s="420">
        <v>0</v>
      </c>
      <c r="F147" s="427" t="s">
        <v>2365</v>
      </c>
      <c r="G147" s="426">
        <f t="shared" ref="G147:G192" si="2">+D147-E147</f>
        <v>0</v>
      </c>
    </row>
    <row r="148" spans="1:7" ht="18" customHeight="1">
      <c r="A148" s="431" t="s">
        <v>2546</v>
      </c>
      <c r="B148" s="430" t="s">
        <v>776</v>
      </c>
      <c r="C148" s="423"/>
      <c r="D148" s="424">
        <v>0</v>
      </c>
      <c r="E148" s="420">
        <v>0</v>
      </c>
      <c r="F148" s="427" t="s">
        <v>2365</v>
      </c>
      <c r="G148" s="426">
        <f t="shared" si="2"/>
        <v>0</v>
      </c>
    </row>
    <row r="149" spans="1:7" ht="18" customHeight="1">
      <c r="A149" s="431" t="s">
        <v>2547</v>
      </c>
      <c r="B149" s="430" t="s">
        <v>777</v>
      </c>
      <c r="C149" s="423"/>
      <c r="D149" s="424">
        <v>0</v>
      </c>
      <c r="E149" s="420">
        <v>0</v>
      </c>
      <c r="F149" s="427" t="s">
        <v>2365</v>
      </c>
      <c r="G149" s="426">
        <f t="shared" si="2"/>
        <v>0</v>
      </c>
    </row>
    <row r="150" spans="1:7" ht="18" customHeight="1">
      <c r="A150" s="421" t="s">
        <v>2548</v>
      </c>
      <c r="B150" s="422" t="s">
        <v>780</v>
      </c>
      <c r="C150" s="565" t="s">
        <v>2549</v>
      </c>
      <c r="D150" s="424">
        <v>0</v>
      </c>
      <c r="E150" s="420">
        <v>0</v>
      </c>
      <c r="F150" s="427" t="s">
        <v>2365</v>
      </c>
      <c r="G150" s="426">
        <f t="shared" si="2"/>
        <v>0</v>
      </c>
    </row>
    <row r="151" spans="1:7" ht="18" customHeight="1">
      <c r="A151" s="431" t="s">
        <v>2550</v>
      </c>
      <c r="B151" s="430" t="s">
        <v>2505</v>
      </c>
      <c r="C151" s="423"/>
      <c r="D151" s="424">
        <v>0</v>
      </c>
      <c r="E151" s="420">
        <v>0</v>
      </c>
      <c r="F151" s="427" t="s">
        <v>2365</v>
      </c>
      <c r="G151" s="426">
        <f t="shared" si="2"/>
        <v>0</v>
      </c>
    </row>
    <row r="152" spans="1:7" ht="18" customHeight="1">
      <c r="A152" s="431" t="s">
        <v>2551</v>
      </c>
      <c r="B152" s="430" t="s">
        <v>736</v>
      </c>
      <c r="C152" s="423"/>
      <c r="D152" s="424">
        <v>0</v>
      </c>
      <c r="E152" s="420">
        <v>0</v>
      </c>
      <c r="F152" s="427" t="s">
        <v>2365</v>
      </c>
      <c r="G152" s="426">
        <f t="shared" si="2"/>
        <v>0</v>
      </c>
    </row>
    <row r="153" spans="1:7" ht="18" customHeight="1">
      <c r="A153" s="421" t="s">
        <v>2552</v>
      </c>
      <c r="B153" s="422" t="s">
        <v>785</v>
      </c>
      <c r="C153" s="565" t="s">
        <v>2553</v>
      </c>
      <c r="D153" s="424">
        <v>0</v>
      </c>
      <c r="E153" s="420">
        <v>0</v>
      </c>
      <c r="F153" s="427" t="s">
        <v>2365</v>
      </c>
      <c r="G153" s="426">
        <f t="shared" si="2"/>
        <v>0</v>
      </c>
    </row>
    <row r="154" spans="1:7" ht="18" customHeight="1">
      <c r="A154" s="431" t="s">
        <v>2554</v>
      </c>
      <c r="B154" s="430" t="s">
        <v>787</v>
      </c>
      <c r="C154" s="423"/>
      <c r="D154" s="424">
        <v>0</v>
      </c>
      <c r="E154" s="420">
        <v>0</v>
      </c>
      <c r="F154" s="427" t="s">
        <v>2365</v>
      </c>
      <c r="G154" s="426">
        <f t="shared" si="2"/>
        <v>0</v>
      </c>
    </row>
    <row r="155" spans="1:7" ht="18" customHeight="1">
      <c r="A155" s="431" t="s">
        <v>2555</v>
      </c>
      <c r="B155" s="430" t="s">
        <v>2556</v>
      </c>
      <c r="C155" s="423"/>
      <c r="D155" s="424">
        <v>0</v>
      </c>
      <c r="E155" s="420">
        <v>0</v>
      </c>
      <c r="F155" s="427" t="s">
        <v>2365</v>
      </c>
      <c r="G155" s="426">
        <f t="shared" si="2"/>
        <v>0</v>
      </c>
    </row>
    <row r="156" spans="1:7" ht="18" customHeight="1">
      <c r="A156" s="421" t="s">
        <v>2557</v>
      </c>
      <c r="B156" s="422" t="s">
        <v>2558</v>
      </c>
      <c r="C156" s="565" t="s">
        <v>2559</v>
      </c>
      <c r="D156" s="424">
        <v>0</v>
      </c>
      <c r="E156" s="420">
        <v>0</v>
      </c>
      <c r="F156" s="427" t="s">
        <v>2365</v>
      </c>
      <c r="G156" s="426">
        <f t="shared" si="2"/>
        <v>0</v>
      </c>
    </row>
    <row r="157" spans="1:7" ht="18" customHeight="1">
      <c r="A157" s="431" t="s">
        <v>2560</v>
      </c>
      <c r="B157" s="430" t="s">
        <v>794</v>
      </c>
      <c r="C157" s="423"/>
      <c r="D157" s="424">
        <v>0</v>
      </c>
      <c r="E157" s="420">
        <v>0</v>
      </c>
      <c r="F157" s="427" t="s">
        <v>2365</v>
      </c>
      <c r="G157" s="426">
        <f t="shared" si="2"/>
        <v>0</v>
      </c>
    </row>
    <row r="158" spans="1:7" ht="18" customHeight="1">
      <c r="A158" s="432" t="s">
        <v>2561</v>
      </c>
      <c r="B158" s="430" t="s">
        <v>2562</v>
      </c>
      <c r="C158" s="423"/>
      <c r="D158" s="424">
        <v>0</v>
      </c>
      <c r="E158" s="420">
        <v>0</v>
      </c>
      <c r="F158" s="427" t="s">
        <v>2365</v>
      </c>
      <c r="G158" s="426">
        <f t="shared" si="2"/>
        <v>0</v>
      </c>
    </row>
    <row r="159" spans="1:7" ht="18" customHeight="1">
      <c r="A159" s="431" t="s">
        <v>2563</v>
      </c>
      <c r="B159" s="430" t="s">
        <v>2564</v>
      </c>
      <c r="C159" s="423"/>
      <c r="D159" s="424">
        <v>0</v>
      </c>
      <c r="E159" s="420">
        <v>0</v>
      </c>
      <c r="F159" s="427" t="s">
        <v>2365</v>
      </c>
      <c r="G159" s="426">
        <f t="shared" si="2"/>
        <v>0</v>
      </c>
    </row>
    <row r="160" spans="1:7" ht="18" customHeight="1">
      <c r="A160" s="431"/>
      <c r="B160" s="434" t="s">
        <v>2565</v>
      </c>
      <c r="C160" s="423"/>
      <c r="D160" s="420">
        <v>0</v>
      </c>
      <c r="E160" s="420">
        <f>+E134+E146+E150+E153+E156</f>
        <v>0</v>
      </c>
      <c r="F160" s="427" t="s">
        <v>2365</v>
      </c>
      <c r="G160" s="426"/>
    </row>
    <row r="161" spans="1:7" ht="18" customHeight="1">
      <c r="A161" s="431"/>
      <c r="B161" s="434" t="s">
        <v>2566</v>
      </c>
      <c r="C161" s="423"/>
      <c r="D161" s="420">
        <v>66612495.61992</v>
      </c>
      <c r="E161" s="420">
        <f>+E131+E160</f>
        <v>0</v>
      </c>
      <c r="F161" s="427" t="s">
        <v>2365</v>
      </c>
      <c r="G161" s="426"/>
    </row>
    <row r="162" spans="1:7" ht="18" hidden="1" customHeight="1">
      <c r="A162" s="431"/>
      <c r="B162" s="430"/>
      <c r="C162" s="423"/>
      <c r="D162" s="420"/>
      <c r="E162" s="420"/>
      <c r="F162" s="427" t="s">
        <v>2365</v>
      </c>
      <c r="G162" s="426"/>
    </row>
    <row r="163" spans="1:7" ht="18" hidden="1" customHeight="1">
      <c r="A163" s="431"/>
      <c r="B163" s="430"/>
      <c r="C163" s="423"/>
      <c r="D163" s="420"/>
      <c r="E163" s="420"/>
      <c r="F163" s="427" t="s">
        <v>2365</v>
      </c>
      <c r="G163" s="426"/>
    </row>
    <row r="164" spans="1:7" ht="18" customHeight="1">
      <c r="A164" s="431"/>
      <c r="B164" s="430"/>
      <c r="C164" s="423"/>
      <c r="D164" s="420"/>
      <c r="E164" s="420"/>
      <c r="F164" s="427" t="s">
        <v>2365</v>
      </c>
      <c r="G164" s="426"/>
    </row>
    <row r="165" spans="1:7" ht="18" customHeight="1">
      <c r="A165" s="441" t="s">
        <v>2567</v>
      </c>
      <c r="B165" s="442" t="s">
        <v>2568</v>
      </c>
      <c r="C165" s="423"/>
      <c r="D165" s="424">
        <v>126441334.01859</v>
      </c>
      <c r="E165" s="420">
        <v>0</v>
      </c>
      <c r="F165" s="427" t="s">
        <v>2365</v>
      </c>
      <c r="G165" s="426">
        <f t="shared" si="2"/>
        <v>126441334.01859</v>
      </c>
    </row>
    <row r="166" spans="1:7" ht="18" customHeight="1">
      <c r="A166" s="421" t="s">
        <v>1544</v>
      </c>
      <c r="B166" s="422" t="s">
        <v>2569</v>
      </c>
      <c r="C166" s="423"/>
      <c r="D166" s="424">
        <v>126441334.01859</v>
      </c>
      <c r="E166" s="420">
        <v>0</v>
      </c>
      <c r="F166" s="427" t="s">
        <v>2365</v>
      </c>
      <c r="G166" s="426">
        <f t="shared" si="2"/>
        <v>126441334.01859</v>
      </c>
    </row>
    <row r="167" spans="1:7" ht="18" customHeight="1">
      <c r="A167" s="421" t="s">
        <v>1546</v>
      </c>
      <c r="B167" s="422" t="s">
        <v>802</v>
      </c>
      <c r="C167" s="565" t="s">
        <v>2570</v>
      </c>
      <c r="D167" s="424">
        <v>83363856.03639999</v>
      </c>
      <c r="E167" s="424">
        <v>0</v>
      </c>
      <c r="F167" s="427" t="s">
        <v>2365</v>
      </c>
      <c r="G167" s="426">
        <f t="shared" si="2"/>
        <v>83363856.03639999</v>
      </c>
    </row>
    <row r="168" spans="1:7" ht="18" customHeight="1">
      <c r="A168" s="431" t="s">
        <v>1547</v>
      </c>
      <c r="B168" s="430" t="s">
        <v>1548</v>
      </c>
      <c r="C168" s="423"/>
      <c r="D168" s="424">
        <v>83363856.03639999</v>
      </c>
      <c r="E168" s="420">
        <v>0</v>
      </c>
      <c r="F168" s="427" t="s">
        <v>2365</v>
      </c>
      <c r="G168" s="426">
        <f t="shared" si="2"/>
        <v>83363856.03639999</v>
      </c>
    </row>
    <row r="169" spans="1:7" ht="18" customHeight="1">
      <c r="A169" s="431" t="s">
        <v>2276</v>
      </c>
      <c r="B169" s="430" t="s">
        <v>2277</v>
      </c>
      <c r="C169" s="423"/>
      <c r="D169" s="424">
        <v>0</v>
      </c>
      <c r="E169" s="420">
        <v>0</v>
      </c>
      <c r="F169" s="427" t="s">
        <v>2365</v>
      </c>
      <c r="G169" s="426">
        <f t="shared" si="2"/>
        <v>0</v>
      </c>
    </row>
    <row r="170" spans="1:7" ht="18" customHeight="1">
      <c r="A170" s="421" t="s">
        <v>2571</v>
      </c>
      <c r="B170" s="422" t="s">
        <v>1597</v>
      </c>
      <c r="C170" s="565" t="s">
        <v>2572</v>
      </c>
      <c r="D170" s="424">
        <v>0</v>
      </c>
      <c r="E170" s="420">
        <v>0</v>
      </c>
      <c r="F170" s="427" t="s">
        <v>2365</v>
      </c>
      <c r="G170" s="426">
        <f t="shared" si="2"/>
        <v>0</v>
      </c>
    </row>
    <row r="171" spans="1:7" ht="18" customHeight="1">
      <c r="A171" s="431" t="s">
        <v>2278</v>
      </c>
      <c r="B171" s="430" t="s">
        <v>2279</v>
      </c>
      <c r="C171" s="423"/>
      <c r="D171" s="424">
        <v>0</v>
      </c>
      <c r="E171" s="420">
        <v>0</v>
      </c>
      <c r="F171" s="427" t="s">
        <v>2365</v>
      </c>
      <c r="G171" s="426">
        <f t="shared" si="2"/>
        <v>0</v>
      </c>
    </row>
    <row r="172" spans="1:7" ht="18" customHeight="1">
      <c r="A172" s="431" t="s">
        <v>2280</v>
      </c>
      <c r="B172" s="430" t="s">
        <v>2281</v>
      </c>
      <c r="C172" s="423"/>
      <c r="D172" s="424">
        <v>0</v>
      </c>
      <c r="E172" s="420">
        <v>0</v>
      </c>
      <c r="F172" s="427" t="s">
        <v>2365</v>
      </c>
      <c r="G172" s="426">
        <f t="shared" si="2"/>
        <v>0</v>
      </c>
    </row>
    <row r="173" spans="1:7" ht="18" customHeight="1">
      <c r="A173" s="421" t="s">
        <v>1554</v>
      </c>
      <c r="B173" s="422" t="s">
        <v>463</v>
      </c>
      <c r="C173" s="565" t="s">
        <v>2573</v>
      </c>
      <c r="D173" s="424">
        <v>43252631.455809996</v>
      </c>
      <c r="E173" s="424">
        <v>0</v>
      </c>
      <c r="F173" s="427" t="s">
        <v>2365</v>
      </c>
      <c r="G173" s="426">
        <f t="shared" si="2"/>
        <v>43252631.455809996</v>
      </c>
    </row>
    <row r="174" spans="1:7" ht="18" customHeight="1">
      <c r="A174" s="431" t="s">
        <v>1555</v>
      </c>
      <c r="B174" s="430" t="s">
        <v>1556</v>
      </c>
      <c r="C174" s="423"/>
      <c r="D174" s="424">
        <v>43252631.455809996</v>
      </c>
      <c r="E174" s="420">
        <v>0</v>
      </c>
      <c r="F174" s="427" t="s">
        <v>2365</v>
      </c>
      <c r="G174" s="426">
        <f t="shared" si="2"/>
        <v>43252631.455809996</v>
      </c>
    </row>
    <row r="175" spans="1:7" ht="18" customHeight="1">
      <c r="A175" s="431" t="s">
        <v>2282</v>
      </c>
      <c r="B175" s="430" t="s">
        <v>2283</v>
      </c>
      <c r="C175" s="423"/>
      <c r="D175" s="424">
        <v>0</v>
      </c>
      <c r="E175" s="420">
        <v>0</v>
      </c>
      <c r="F175" s="427" t="s">
        <v>2365</v>
      </c>
      <c r="G175" s="426">
        <f t="shared" si="2"/>
        <v>0</v>
      </c>
    </row>
    <row r="176" spans="1:7" ht="18" customHeight="1">
      <c r="A176" s="421" t="s">
        <v>2574</v>
      </c>
      <c r="B176" s="422" t="s">
        <v>827</v>
      </c>
      <c r="C176" s="565" t="s">
        <v>2575</v>
      </c>
      <c r="D176" s="424">
        <v>0</v>
      </c>
      <c r="E176" s="420">
        <v>0</v>
      </c>
      <c r="F176" s="427" t="s">
        <v>2365</v>
      </c>
      <c r="G176" s="426">
        <f t="shared" si="2"/>
        <v>0</v>
      </c>
    </row>
    <row r="177" spans="1:7" ht="18" customHeight="1">
      <c r="A177" s="431" t="s">
        <v>2284</v>
      </c>
      <c r="B177" s="430" t="s">
        <v>831</v>
      </c>
      <c r="C177" s="423"/>
      <c r="D177" s="424">
        <v>0</v>
      </c>
      <c r="E177" s="420">
        <v>0</v>
      </c>
      <c r="F177" s="427" t="s">
        <v>2365</v>
      </c>
      <c r="G177" s="426">
        <f t="shared" si="2"/>
        <v>0</v>
      </c>
    </row>
    <row r="178" spans="1:7" ht="24.75" customHeight="1">
      <c r="A178" s="431" t="s">
        <v>2285</v>
      </c>
      <c r="B178" s="430" t="s">
        <v>2286</v>
      </c>
      <c r="C178" s="423"/>
      <c r="D178" s="424">
        <v>0</v>
      </c>
      <c r="E178" s="420">
        <v>0</v>
      </c>
      <c r="F178" s="427" t="s">
        <v>2365</v>
      </c>
      <c r="G178" s="426">
        <f t="shared" si="2"/>
        <v>0</v>
      </c>
    </row>
    <row r="179" spans="1:7" ht="26.25" customHeight="1">
      <c r="A179" s="431" t="s">
        <v>2287</v>
      </c>
      <c r="B179" s="430" t="s">
        <v>2288</v>
      </c>
      <c r="C179" s="423"/>
      <c r="D179" s="424">
        <v>0</v>
      </c>
      <c r="E179" s="420">
        <v>0</v>
      </c>
      <c r="F179" s="427" t="s">
        <v>2365</v>
      </c>
      <c r="G179" s="426">
        <f t="shared" si="2"/>
        <v>0</v>
      </c>
    </row>
    <row r="180" spans="1:7" ht="18" customHeight="1">
      <c r="A180" s="431" t="s">
        <v>2289</v>
      </c>
      <c r="B180" s="430" t="s">
        <v>837</v>
      </c>
      <c r="C180" s="423"/>
      <c r="D180" s="424">
        <v>0</v>
      </c>
      <c r="E180" s="420">
        <v>0</v>
      </c>
      <c r="F180" s="427" t="s">
        <v>2365</v>
      </c>
      <c r="G180" s="426">
        <f t="shared" si="2"/>
        <v>0</v>
      </c>
    </row>
    <row r="181" spans="1:7" s="452" customFormat="1" ht="18" customHeight="1">
      <c r="A181" s="421" t="s">
        <v>1562</v>
      </c>
      <c r="B181" s="422" t="s">
        <v>1563</v>
      </c>
      <c r="C181" s="884" t="s">
        <v>2576</v>
      </c>
      <c r="D181" s="436">
        <v>19819212.416429985</v>
      </c>
      <c r="E181" s="436">
        <v>0</v>
      </c>
      <c r="F181" s="427" t="s">
        <v>2365</v>
      </c>
      <c r="G181" s="426">
        <f t="shared" si="2"/>
        <v>19819212.416429985</v>
      </c>
    </row>
    <row r="182" spans="1:7" ht="18" customHeight="1">
      <c r="A182" s="445" t="s">
        <v>1564</v>
      </c>
      <c r="B182" s="446" t="s">
        <v>2290</v>
      </c>
      <c r="C182" s="447"/>
      <c r="D182" s="424">
        <v>-175153.47362</v>
      </c>
      <c r="E182" s="420">
        <v>0</v>
      </c>
      <c r="F182" s="427" t="s">
        <v>2365</v>
      </c>
      <c r="G182" s="426">
        <f t="shared" si="2"/>
        <v>-175153.47362</v>
      </c>
    </row>
    <row r="183" spans="1:7" ht="18" customHeight="1">
      <c r="A183" s="445" t="s">
        <v>1577</v>
      </c>
      <c r="B183" s="446" t="s">
        <v>841</v>
      </c>
      <c r="C183" s="447"/>
      <c r="D183" s="424">
        <v>19994365.890049987</v>
      </c>
      <c r="E183" s="420">
        <f>+'[1] 2016'!G591-'[1] 2016'!G617</f>
        <v>0</v>
      </c>
      <c r="F183" s="427" t="s">
        <v>2365</v>
      </c>
      <c r="G183" s="426">
        <f t="shared" si="2"/>
        <v>19994365.890049987</v>
      </c>
    </row>
    <row r="184" spans="1:7" ht="18" customHeight="1">
      <c r="A184" s="448" t="s">
        <v>2577</v>
      </c>
      <c r="B184" s="449" t="s">
        <v>2578</v>
      </c>
      <c r="C184" s="447"/>
      <c r="D184" s="436">
        <v>0</v>
      </c>
      <c r="E184" s="435">
        <v>0</v>
      </c>
      <c r="F184" s="427" t="s">
        <v>2365</v>
      </c>
      <c r="G184" s="426">
        <f t="shared" si="2"/>
        <v>0</v>
      </c>
    </row>
    <row r="185" spans="1:7" ht="21.75" customHeight="1">
      <c r="A185" s="421" t="s">
        <v>2579</v>
      </c>
      <c r="B185" s="422" t="s">
        <v>2580</v>
      </c>
      <c r="C185" s="565" t="s">
        <v>2581</v>
      </c>
      <c r="D185" s="424">
        <v>0</v>
      </c>
      <c r="E185" s="420">
        <v>0</v>
      </c>
      <c r="F185" s="427" t="s">
        <v>2365</v>
      </c>
      <c r="G185" s="426">
        <f t="shared" si="2"/>
        <v>0</v>
      </c>
    </row>
    <row r="186" spans="1:7" ht="28.5" customHeight="1">
      <c r="A186" s="431" t="s">
        <v>2291</v>
      </c>
      <c r="B186" s="430" t="s">
        <v>2292</v>
      </c>
      <c r="C186" s="423"/>
      <c r="D186" s="424">
        <v>0</v>
      </c>
      <c r="E186" s="420">
        <v>0</v>
      </c>
      <c r="F186" s="427" t="s">
        <v>2365</v>
      </c>
      <c r="G186" s="426">
        <f t="shared" si="2"/>
        <v>0</v>
      </c>
    </row>
    <row r="187" spans="1:7" ht="27" customHeight="1">
      <c r="A187" s="431" t="s">
        <v>2293</v>
      </c>
      <c r="B187" s="430" t="s">
        <v>2294</v>
      </c>
      <c r="C187" s="423"/>
      <c r="D187" s="424">
        <v>0</v>
      </c>
      <c r="E187" s="420">
        <v>0</v>
      </c>
      <c r="F187" s="427" t="s">
        <v>2365</v>
      </c>
      <c r="G187" s="426">
        <f t="shared" si="2"/>
        <v>0</v>
      </c>
    </row>
    <row r="188" spans="1:7" ht="18" customHeight="1">
      <c r="A188" s="421" t="s">
        <v>2582</v>
      </c>
      <c r="B188" s="422" t="s">
        <v>2583</v>
      </c>
      <c r="C188" s="565" t="s">
        <v>2584</v>
      </c>
      <c r="D188" s="424">
        <v>0</v>
      </c>
      <c r="E188" s="420">
        <v>0</v>
      </c>
      <c r="F188" s="427" t="s">
        <v>2365</v>
      </c>
      <c r="G188" s="426">
        <f t="shared" si="2"/>
        <v>0</v>
      </c>
    </row>
    <row r="189" spans="1:7" ht="18" customHeight="1">
      <c r="A189" s="431" t="s">
        <v>2295</v>
      </c>
      <c r="B189" s="430" t="s">
        <v>2296</v>
      </c>
      <c r="C189" s="423"/>
      <c r="D189" s="424">
        <v>0</v>
      </c>
      <c r="E189" s="420">
        <v>0</v>
      </c>
      <c r="F189" s="427" t="s">
        <v>2365</v>
      </c>
      <c r="G189" s="426">
        <f t="shared" si="2"/>
        <v>0</v>
      </c>
    </row>
    <row r="190" spans="1:7" ht="23.25" customHeight="1">
      <c r="A190" s="431" t="s">
        <v>2297</v>
      </c>
      <c r="B190" s="430" t="s">
        <v>2298</v>
      </c>
      <c r="C190" s="423"/>
      <c r="D190" s="424">
        <v>0</v>
      </c>
      <c r="E190" s="420">
        <v>0</v>
      </c>
      <c r="F190" s="427" t="s">
        <v>2365</v>
      </c>
      <c r="G190" s="426">
        <f t="shared" si="2"/>
        <v>0</v>
      </c>
    </row>
    <row r="191" spans="1:7" ht="18" customHeight="1">
      <c r="A191" s="431" t="s">
        <v>2299</v>
      </c>
      <c r="B191" s="430" t="s">
        <v>2300</v>
      </c>
      <c r="C191" s="423"/>
      <c r="D191" s="424">
        <v>0</v>
      </c>
      <c r="E191" s="420">
        <v>0</v>
      </c>
      <c r="F191" s="427" t="s">
        <v>2365</v>
      </c>
      <c r="G191" s="426">
        <f t="shared" si="2"/>
        <v>0</v>
      </c>
    </row>
    <row r="192" spans="1:7" ht="27" customHeight="1">
      <c r="A192" s="431" t="s">
        <v>2301</v>
      </c>
      <c r="B192" s="430" t="s">
        <v>2302</v>
      </c>
      <c r="C192" s="423"/>
      <c r="D192" s="424">
        <v>0</v>
      </c>
      <c r="E192" s="420">
        <v>0</v>
      </c>
      <c r="F192" s="427" t="s">
        <v>2365</v>
      </c>
      <c r="G192" s="426">
        <f t="shared" si="2"/>
        <v>0</v>
      </c>
    </row>
    <row r="193" spans="1:7" ht="18" customHeight="1">
      <c r="A193" s="417"/>
      <c r="B193" s="413" t="s">
        <v>2585</v>
      </c>
      <c r="C193" s="423"/>
      <c r="D193" s="420">
        <v>146435699.90863997</v>
      </c>
      <c r="E193" s="420">
        <f>+E167+E170+E173+E176+E181+E185+E188</f>
        <v>0</v>
      </c>
      <c r="F193" s="427" t="s">
        <v>2365</v>
      </c>
      <c r="G193" s="426"/>
    </row>
    <row r="194" spans="1:7" ht="18" customHeight="1">
      <c r="A194" s="417"/>
      <c r="B194" s="413" t="s">
        <v>2586</v>
      </c>
      <c r="C194" s="423"/>
      <c r="D194" s="420">
        <v>213048195.52855998</v>
      </c>
      <c r="E194" s="420">
        <f>+E161+E193</f>
        <v>0</v>
      </c>
      <c r="F194" s="427" t="s">
        <v>2365</v>
      </c>
      <c r="G194" s="426"/>
    </row>
    <row r="195" spans="1:7" ht="18" customHeight="1">
      <c r="B195" s="450"/>
      <c r="C195" s="451"/>
      <c r="D195" s="452"/>
      <c r="E195" s="452"/>
      <c r="G195" s="542"/>
    </row>
    <row r="196" spans="1:7" ht="18" customHeight="1">
      <c r="C196" s="454"/>
      <c r="D196" s="455">
        <f>+D91-D194</f>
        <v>0</v>
      </c>
      <c r="E196" s="455">
        <f>+E194-E91</f>
        <v>0</v>
      </c>
      <c r="G196" s="542"/>
    </row>
    <row r="197" spans="1:7" ht="18" customHeight="1">
      <c r="C197" s="454"/>
      <c r="D197" s="455"/>
      <c r="E197" s="452"/>
      <c r="G197" s="542"/>
    </row>
    <row r="198" spans="1:7" ht="18" customHeight="1">
      <c r="B198" s="1349" t="s">
        <v>3362</v>
      </c>
      <c r="C198" s="1349"/>
      <c r="D198" s="1349"/>
      <c r="E198" s="308"/>
      <c r="G198" s="542"/>
    </row>
    <row r="199" spans="1:7" ht="18" customHeight="1">
      <c r="B199" s="1350" t="s">
        <v>3364</v>
      </c>
      <c r="C199" s="1350"/>
      <c r="D199" s="1350"/>
      <c r="E199" s="384" t="s">
        <v>2259</v>
      </c>
      <c r="G199" s="542"/>
    </row>
    <row r="200" spans="1:7" ht="18" customHeight="1">
      <c r="B200" s="306"/>
      <c r="C200" s="307"/>
      <c r="D200" s="306"/>
      <c r="E200" s="308"/>
      <c r="G200" s="542"/>
    </row>
    <row r="201" spans="1:7" ht="18" customHeight="1">
      <c r="B201" s="1349" t="s">
        <v>3363</v>
      </c>
      <c r="C201" s="1349"/>
      <c r="D201" s="1349"/>
      <c r="E201" s="308"/>
      <c r="G201" s="542"/>
    </row>
    <row r="202" spans="1:7" ht="18" customHeight="1">
      <c r="B202" s="910" t="s">
        <v>3365</v>
      </c>
      <c r="C202" s="910"/>
      <c r="D202" s="910"/>
      <c r="E202" s="308"/>
      <c r="G202" s="542"/>
    </row>
    <row r="203" spans="1:7" ht="18" customHeight="1">
      <c r="B203" s="309"/>
      <c r="C203" s="310"/>
      <c r="D203" s="309"/>
      <c r="E203" s="308"/>
      <c r="G203" s="542"/>
    </row>
    <row r="204" spans="1:7" ht="18" customHeight="1">
      <c r="B204" s="309"/>
      <c r="C204" s="310"/>
      <c r="D204" s="309"/>
      <c r="E204" s="308"/>
      <c r="G204" s="542"/>
    </row>
    <row r="205" spans="1:7" ht="18" customHeight="1">
      <c r="B205" s="911" t="s">
        <v>3337</v>
      </c>
      <c r="C205" s="911"/>
      <c r="D205" s="911"/>
      <c r="E205" s="306"/>
      <c r="G205" s="542"/>
    </row>
    <row r="206" spans="1:7" ht="18" customHeight="1">
      <c r="B206" s="911" t="s">
        <v>2260</v>
      </c>
      <c r="C206" s="911"/>
      <c r="D206" s="911"/>
      <c r="E206" s="476"/>
      <c r="G206" s="542"/>
    </row>
    <row r="207" spans="1:7" ht="18" customHeight="1">
      <c r="B207" s="911"/>
      <c r="C207" s="911"/>
      <c r="D207" s="911"/>
      <c r="E207" s="308"/>
      <c r="G207" s="542"/>
    </row>
    <row r="208" spans="1:7" ht="18" customHeight="1">
      <c r="C208" s="451"/>
      <c r="G208" s="542"/>
    </row>
    <row r="209" spans="3:7" ht="18" customHeight="1">
      <c r="C209" s="451"/>
      <c r="G209" s="542"/>
    </row>
    <row r="210" spans="3:7" ht="18" customHeight="1">
      <c r="C210" s="451"/>
      <c r="G210" s="542"/>
    </row>
    <row r="211" spans="3:7" ht="18" customHeight="1">
      <c r="C211" s="451"/>
      <c r="G211" s="542"/>
    </row>
    <row r="212" spans="3:7" ht="18" customHeight="1">
      <c r="C212" s="451"/>
      <c r="G212" s="542"/>
    </row>
    <row r="213" spans="3:7" ht="18" customHeight="1">
      <c r="C213" s="451"/>
      <c r="G213" s="542"/>
    </row>
    <row r="214" spans="3:7" ht="18" customHeight="1">
      <c r="C214" s="451"/>
      <c r="G214" s="542"/>
    </row>
    <row r="215" spans="3:7" ht="18" customHeight="1">
      <c r="C215" s="451"/>
      <c r="G215" s="542"/>
    </row>
    <row r="216" spans="3:7" ht="18" customHeight="1">
      <c r="C216" s="451"/>
      <c r="G216" s="542"/>
    </row>
  </sheetData>
  <mergeCells count="7">
    <mergeCell ref="B201:D201"/>
    <mergeCell ref="A1:E1"/>
    <mergeCell ref="A2:E2"/>
    <mergeCell ref="A3:E3"/>
    <mergeCell ref="A4:E4"/>
    <mergeCell ref="B198:D198"/>
    <mergeCell ref="B199:D199"/>
  </mergeCells>
  <dataValidations count="1">
    <dataValidation type="textLength" allowBlank="1" showInputMessage="1" showErrorMessage="1" error="No debe exceder en 50 caracteres el texto breve" sqref="B139:B140 WVJ983179:WVJ983180 WLN983179:WLN983180 WBR983179:WBR983180 VRV983179:VRV983180 VHZ983179:VHZ983180 UYD983179:UYD983180 UOH983179:UOH983180 UEL983179:UEL983180 TUP983179:TUP983180 TKT983179:TKT983180 TAX983179:TAX983180 SRB983179:SRB983180 SHF983179:SHF983180 RXJ983179:RXJ983180 RNN983179:RNN983180 RDR983179:RDR983180 QTV983179:QTV983180 QJZ983179:QJZ983180 QAD983179:QAD983180 PQH983179:PQH983180 PGL983179:PGL983180 OWP983179:OWP983180 OMT983179:OMT983180 OCX983179:OCX983180 NTB983179:NTB983180 NJF983179:NJF983180 MZJ983179:MZJ983180 MPN983179:MPN983180 MFR983179:MFR983180 LVV983179:LVV983180 LLZ983179:LLZ983180 LCD983179:LCD983180 KSH983179:KSH983180 KIL983179:KIL983180 JYP983179:JYP983180 JOT983179:JOT983180 JEX983179:JEX983180 IVB983179:IVB983180 ILF983179:ILF983180 IBJ983179:IBJ983180 HRN983179:HRN983180 HHR983179:HHR983180 GXV983179:GXV983180 GNZ983179:GNZ983180 GED983179:GED983180 FUH983179:FUH983180 FKL983179:FKL983180 FAP983179:FAP983180 EQT983179:EQT983180 EGX983179:EGX983180 DXB983179:DXB983180 DNF983179:DNF983180 DDJ983179:DDJ983180 CTN983179:CTN983180 CJR983179:CJR983180 BZV983179:BZV983180 BPZ983179:BPZ983180 BGD983179:BGD983180 AWH983179:AWH983180 AML983179:AML983180 ACP983179:ACP983180 ST983179:ST983180 IX983179:IX983180 B983179:B983180 WVJ917643:WVJ917644 WLN917643:WLN917644 WBR917643:WBR917644 VRV917643:VRV917644 VHZ917643:VHZ917644 UYD917643:UYD917644 UOH917643:UOH917644 UEL917643:UEL917644 TUP917643:TUP917644 TKT917643:TKT917644 TAX917643:TAX917644 SRB917643:SRB917644 SHF917643:SHF917644 RXJ917643:RXJ917644 RNN917643:RNN917644 RDR917643:RDR917644 QTV917643:QTV917644 QJZ917643:QJZ917644 QAD917643:QAD917644 PQH917643:PQH917644 PGL917643:PGL917644 OWP917643:OWP917644 OMT917643:OMT917644 OCX917643:OCX917644 NTB917643:NTB917644 NJF917643:NJF917644 MZJ917643:MZJ917644 MPN917643:MPN917644 MFR917643:MFR917644 LVV917643:LVV917644 LLZ917643:LLZ917644 LCD917643:LCD917644 KSH917643:KSH917644 KIL917643:KIL917644 JYP917643:JYP917644 JOT917643:JOT917644 JEX917643:JEX917644 IVB917643:IVB917644 ILF917643:ILF917644 IBJ917643:IBJ917644 HRN917643:HRN917644 HHR917643:HHR917644 GXV917643:GXV917644 GNZ917643:GNZ917644 GED917643:GED917644 FUH917643:FUH917644 FKL917643:FKL917644 FAP917643:FAP917644 EQT917643:EQT917644 EGX917643:EGX917644 DXB917643:DXB917644 DNF917643:DNF917644 DDJ917643:DDJ917644 CTN917643:CTN917644 CJR917643:CJR917644 BZV917643:BZV917644 BPZ917643:BPZ917644 BGD917643:BGD917644 AWH917643:AWH917644 AML917643:AML917644 ACP917643:ACP917644 ST917643:ST917644 IX917643:IX917644 B917643:B917644 WVJ852107:WVJ852108 WLN852107:WLN852108 WBR852107:WBR852108 VRV852107:VRV852108 VHZ852107:VHZ852108 UYD852107:UYD852108 UOH852107:UOH852108 UEL852107:UEL852108 TUP852107:TUP852108 TKT852107:TKT852108 TAX852107:TAX852108 SRB852107:SRB852108 SHF852107:SHF852108 RXJ852107:RXJ852108 RNN852107:RNN852108 RDR852107:RDR852108 QTV852107:QTV852108 QJZ852107:QJZ852108 QAD852107:QAD852108 PQH852107:PQH852108 PGL852107:PGL852108 OWP852107:OWP852108 OMT852107:OMT852108 OCX852107:OCX852108 NTB852107:NTB852108 NJF852107:NJF852108 MZJ852107:MZJ852108 MPN852107:MPN852108 MFR852107:MFR852108 LVV852107:LVV852108 LLZ852107:LLZ852108 LCD852107:LCD852108 KSH852107:KSH852108 KIL852107:KIL852108 JYP852107:JYP852108 JOT852107:JOT852108 JEX852107:JEX852108 IVB852107:IVB852108 ILF852107:ILF852108 IBJ852107:IBJ852108 HRN852107:HRN852108 HHR852107:HHR852108 GXV852107:GXV852108 GNZ852107:GNZ852108 GED852107:GED852108 FUH852107:FUH852108 FKL852107:FKL852108 FAP852107:FAP852108 EQT852107:EQT852108 EGX852107:EGX852108 DXB852107:DXB852108 DNF852107:DNF852108 DDJ852107:DDJ852108 CTN852107:CTN852108 CJR852107:CJR852108 BZV852107:BZV852108 BPZ852107:BPZ852108 BGD852107:BGD852108 AWH852107:AWH852108 AML852107:AML852108 ACP852107:ACP852108 ST852107:ST852108 IX852107:IX852108 B852107:B852108 WVJ786571:WVJ786572 WLN786571:WLN786572 WBR786571:WBR786572 VRV786571:VRV786572 VHZ786571:VHZ786572 UYD786571:UYD786572 UOH786571:UOH786572 UEL786571:UEL786572 TUP786571:TUP786572 TKT786571:TKT786572 TAX786571:TAX786572 SRB786571:SRB786572 SHF786571:SHF786572 RXJ786571:RXJ786572 RNN786571:RNN786572 RDR786571:RDR786572 QTV786571:QTV786572 QJZ786571:QJZ786572 QAD786571:QAD786572 PQH786571:PQH786572 PGL786571:PGL786572 OWP786571:OWP786572 OMT786571:OMT786572 OCX786571:OCX786572 NTB786571:NTB786572 NJF786571:NJF786572 MZJ786571:MZJ786572 MPN786571:MPN786572 MFR786571:MFR786572 LVV786571:LVV786572 LLZ786571:LLZ786572 LCD786571:LCD786572 KSH786571:KSH786572 KIL786571:KIL786572 JYP786571:JYP786572 JOT786571:JOT786572 JEX786571:JEX786572 IVB786571:IVB786572 ILF786571:ILF786572 IBJ786571:IBJ786572 HRN786571:HRN786572 HHR786571:HHR786572 GXV786571:GXV786572 GNZ786571:GNZ786572 GED786571:GED786572 FUH786571:FUH786572 FKL786571:FKL786572 FAP786571:FAP786572 EQT786571:EQT786572 EGX786571:EGX786572 DXB786571:DXB786572 DNF786571:DNF786572 DDJ786571:DDJ786572 CTN786571:CTN786572 CJR786571:CJR786572 BZV786571:BZV786572 BPZ786571:BPZ786572 BGD786571:BGD786572 AWH786571:AWH786572 AML786571:AML786572 ACP786571:ACP786572 ST786571:ST786572 IX786571:IX786572 B786571:B786572 WVJ721035:WVJ721036 WLN721035:WLN721036 WBR721035:WBR721036 VRV721035:VRV721036 VHZ721035:VHZ721036 UYD721035:UYD721036 UOH721035:UOH721036 UEL721035:UEL721036 TUP721035:TUP721036 TKT721035:TKT721036 TAX721035:TAX721036 SRB721035:SRB721036 SHF721035:SHF721036 RXJ721035:RXJ721036 RNN721035:RNN721036 RDR721035:RDR721036 QTV721035:QTV721036 QJZ721035:QJZ721036 QAD721035:QAD721036 PQH721035:PQH721036 PGL721035:PGL721036 OWP721035:OWP721036 OMT721035:OMT721036 OCX721035:OCX721036 NTB721035:NTB721036 NJF721035:NJF721036 MZJ721035:MZJ721036 MPN721035:MPN721036 MFR721035:MFR721036 LVV721035:LVV721036 LLZ721035:LLZ721036 LCD721035:LCD721036 KSH721035:KSH721036 KIL721035:KIL721036 JYP721035:JYP721036 JOT721035:JOT721036 JEX721035:JEX721036 IVB721035:IVB721036 ILF721035:ILF721036 IBJ721035:IBJ721036 HRN721035:HRN721036 HHR721035:HHR721036 GXV721035:GXV721036 GNZ721035:GNZ721036 GED721035:GED721036 FUH721035:FUH721036 FKL721035:FKL721036 FAP721035:FAP721036 EQT721035:EQT721036 EGX721035:EGX721036 DXB721035:DXB721036 DNF721035:DNF721036 DDJ721035:DDJ721036 CTN721035:CTN721036 CJR721035:CJR721036 BZV721035:BZV721036 BPZ721035:BPZ721036 BGD721035:BGD721036 AWH721035:AWH721036 AML721035:AML721036 ACP721035:ACP721036 ST721035:ST721036 IX721035:IX721036 B721035:B721036 WVJ655499:WVJ655500 WLN655499:WLN655500 WBR655499:WBR655500 VRV655499:VRV655500 VHZ655499:VHZ655500 UYD655499:UYD655500 UOH655499:UOH655500 UEL655499:UEL655500 TUP655499:TUP655500 TKT655499:TKT655500 TAX655499:TAX655500 SRB655499:SRB655500 SHF655499:SHF655500 RXJ655499:RXJ655500 RNN655499:RNN655500 RDR655499:RDR655500 QTV655499:QTV655500 QJZ655499:QJZ655500 QAD655499:QAD655500 PQH655499:PQH655500 PGL655499:PGL655500 OWP655499:OWP655500 OMT655499:OMT655500 OCX655499:OCX655500 NTB655499:NTB655500 NJF655499:NJF655500 MZJ655499:MZJ655500 MPN655499:MPN655500 MFR655499:MFR655500 LVV655499:LVV655500 LLZ655499:LLZ655500 LCD655499:LCD655500 KSH655499:KSH655500 KIL655499:KIL655500 JYP655499:JYP655500 JOT655499:JOT655500 JEX655499:JEX655500 IVB655499:IVB655500 ILF655499:ILF655500 IBJ655499:IBJ655500 HRN655499:HRN655500 HHR655499:HHR655500 GXV655499:GXV655500 GNZ655499:GNZ655500 GED655499:GED655500 FUH655499:FUH655500 FKL655499:FKL655500 FAP655499:FAP655500 EQT655499:EQT655500 EGX655499:EGX655500 DXB655499:DXB655500 DNF655499:DNF655500 DDJ655499:DDJ655500 CTN655499:CTN655500 CJR655499:CJR655500 BZV655499:BZV655500 BPZ655499:BPZ655500 BGD655499:BGD655500 AWH655499:AWH655500 AML655499:AML655500 ACP655499:ACP655500 ST655499:ST655500 IX655499:IX655500 B655499:B655500 WVJ589963:WVJ589964 WLN589963:WLN589964 WBR589963:WBR589964 VRV589963:VRV589964 VHZ589963:VHZ589964 UYD589963:UYD589964 UOH589963:UOH589964 UEL589963:UEL589964 TUP589963:TUP589964 TKT589963:TKT589964 TAX589963:TAX589964 SRB589963:SRB589964 SHF589963:SHF589964 RXJ589963:RXJ589964 RNN589963:RNN589964 RDR589963:RDR589964 QTV589963:QTV589964 QJZ589963:QJZ589964 QAD589963:QAD589964 PQH589963:PQH589964 PGL589963:PGL589964 OWP589963:OWP589964 OMT589963:OMT589964 OCX589963:OCX589964 NTB589963:NTB589964 NJF589963:NJF589964 MZJ589963:MZJ589964 MPN589963:MPN589964 MFR589963:MFR589964 LVV589963:LVV589964 LLZ589963:LLZ589964 LCD589963:LCD589964 KSH589963:KSH589964 KIL589963:KIL589964 JYP589963:JYP589964 JOT589963:JOT589964 JEX589963:JEX589964 IVB589963:IVB589964 ILF589963:ILF589964 IBJ589963:IBJ589964 HRN589963:HRN589964 HHR589963:HHR589964 GXV589963:GXV589964 GNZ589963:GNZ589964 GED589963:GED589964 FUH589963:FUH589964 FKL589963:FKL589964 FAP589963:FAP589964 EQT589963:EQT589964 EGX589963:EGX589964 DXB589963:DXB589964 DNF589963:DNF589964 DDJ589963:DDJ589964 CTN589963:CTN589964 CJR589963:CJR589964 BZV589963:BZV589964 BPZ589963:BPZ589964 BGD589963:BGD589964 AWH589963:AWH589964 AML589963:AML589964 ACP589963:ACP589964 ST589963:ST589964 IX589963:IX589964 B589963:B589964 WVJ524427:WVJ524428 WLN524427:WLN524428 WBR524427:WBR524428 VRV524427:VRV524428 VHZ524427:VHZ524428 UYD524427:UYD524428 UOH524427:UOH524428 UEL524427:UEL524428 TUP524427:TUP524428 TKT524427:TKT524428 TAX524427:TAX524428 SRB524427:SRB524428 SHF524427:SHF524428 RXJ524427:RXJ524428 RNN524427:RNN524428 RDR524427:RDR524428 QTV524427:QTV524428 QJZ524427:QJZ524428 QAD524427:QAD524428 PQH524427:PQH524428 PGL524427:PGL524428 OWP524427:OWP524428 OMT524427:OMT524428 OCX524427:OCX524428 NTB524427:NTB524428 NJF524427:NJF524428 MZJ524427:MZJ524428 MPN524427:MPN524428 MFR524427:MFR524428 LVV524427:LVV524428 LLZ524427:LLZ524428 LCD524427:LCD524428 KSH524427:KSH524428 KIL524427:KIL524428 JYP524427:JYP524428 JOT524427:JOT524428 JEX524427:JEX524428 IVB524427:IVB524428 ILF524427:ILF524428 IBJ524427:IBJ524428 HRN524427:HRN524428 HHR524427:HHR524428 GXV524427:GXV524428 GNZ524427:GNZ524428 GED524427:GED524428 FUH524427:FUH524428 FKL524427:FKL524428 FAP524427:FAP524428 EQT524427:EQT524428 EGX524427:EGX524428 DXB524427:DXB524428 DNF524427:DNF524428 DDJ524427:DDJ524428 CTN524427:CTN524428 CJR524427:CJR524428 BZV524427:BZV524428 BPZ524427:BPZ524428 BGD524427:BGD524428 AWH524427:AWH524428 AML524427:AML524428 ACP524427:ACP524428 ST524427:ST524428 IX524427:IX524428 B524427:B524428 WVJ458891:WVJ458892 WLN458891:WLN458892 WBR458891:WBR458892 VRV458891:VRV458892 VHZ458891:VHZ458892 UYD458891:UYD458892 UOH458891:UOH458892 UEL458891:UEL458892 TUP458891:TUP458892 TKT458891:TKT458892 TAX458891:TAX458892 SRB458891:SRB458892 SHF458891:SHF458892 RXJ458891:RXJ458892 RNN458891:RNN458892 RDR458891:RDR458892 QTV458891:QTV458892 QJZ458891:QJZ458892 QAD458891:QAD458892 PQH458891:PQH458892 PGL458891:PGL458892 OWP458891:OWP458892 OMT458891:OMT458892 OCX458891:OCX458892 NTB458891:NTB458892 NJF458891:NJF458892 MZJ458891:MZJ458892 MPN458891:MPN458892 MFR458891:MFR458892 LVV458891:LVV458892 LLZ458891:LLZ458892 LCD458891:LCD458892 KSH458891:KSH458892 KIL458891:KIL458892 JYP458891:JYP458892 JOT458891:JOT458892 JEX458891:JEX458892 IVB458891:IVB458892 ILF458891:ILF458892 IBJ458891:IBJ458892 HRN458891:HRN458892 HHR458891:HHR458892 GXV458891:GXV458892 GNZ458891:GNZ458892 GED458891:GED458892 FUH458891:FUH458892 FKL458891:FKL458892 FAP458891:FAP458892 EQT458891:EQT458892 EGX458891:EGX458892 DXB458891:DXB458892 DNF458891:DNF458892 DDJ458891:DDJ458892 CTN458891:CTN458892 CJR458891:CJR458892 BZV458891:BZV458892 BPZ458891:BPZ458892 BGD458891:BGD458892 AWH458891:AWH458892 AML458891:AML458892 ACP458891:ACP458892 ST458891:ST458892 IX458891:IX458892 B458891:B458892 WVJ393355:WVJ393356 WLN393355:WLN393356 WBR393355:WBR393356 VRV393355:VRV393356 VHZ393355:VHZ393356 UYD393355:UYD393356 UOH393355:UOH393356 UEL393355:UEL393356 TUP393355:TUP393356 TKT393355:TKT393356 TAX393355:TAX393356 SRB393355:SRB393356 SHF393355:SHF393356 RXJ393355:RXJ393356 RNN393355:RNN393356 RDR393355:RDR393356 QTV393355:QTV393356 QJZ393355:QJZ393356 QAD393355:QAD393356 PQH393355:PQH393356 PGL393355:PGL393356 OWP393355:OWP393356 OMT393355:OMT393356 OCX393355:OCX393356 NTB393355:NTB393356 NJF393355:NJF393356 MZJ393355:MZJ393356 MPN393355:MPN393356 MFR393355:MFR393356 LVV393355:LVV393356 LLZ393355:LLZ393356 LCD393355:LCD393356 KSH393355:KSH393356 KIL393355:KIL393356 JYP393355:JYP393356 JOT393355:JOT393356 JEX393355:JEX393356 IVB393355:IVB393356 ILF393355:ILF393356 IBJ393355:IBJ393356 HRN393355:HRN393356 HHR393355:HHR393356 GXV393355:GXV393356 GNZ393355:GNZ393356 GED393355:GED393356 FUH393355:FUH393356 FKL393355:FKL393356 FAP393355:FAP393356 EQT393355:EQT393356 EGX393355:EGX393356 DXB393355:DXB393356 DNF393355:DNF393356 DDJ393355:DDJ393356 CTN393355:CTN393356 CJR393355:CJR393356 BZV393355:BZV393356 BPZ393355:BPZ393356 BGD393355:BGD393356 AWH393355:AWH393356 AML393355:AML393356 ACP393355:ACP393356 ST393355:ST393356 IX393355:IX393356 B393355:B393356 WVJ327819:WVJ327820 WLN327819:WLN327820 WBR327819:WBR327820 VRV327819:VRV327820 VHZ327819:VHZ327820 UYD327819:UYD327820 UOH327819:UOH327820 UEL327819:UEL327820 TUP327819:TUP327820 TKT327819:TKT327820 TAX327819:TAX327820 SRB327819:SRB327820 SHF327819:SHF327820 RXJ327819:RXJ327820 RNN327819:RNN327820 RDR327819:RDR327820 QTV327819:QTV327820 QJZ327819:QJZ327820 QAD327819:QAD327820 PQH327819:PQH327820 PGL327819:PGL327820 OWP327819:OWP327820 OMT327819:OMT327820 OCX327819:OCX327820 NTB327819:NTB327820 NJF327819:NJF327820 MZJ327819:MZJ327820 MPN327819:MPN327820 MFR327819:MFR327820 LVV327819:LVV327820 LLZ327819:LLZ327820 LCD327819:LCD327820 KSH327819:KSH327820 KIL327819:KIL327820 JYP327819:JYP327820 JOT327819:JOT327820 JEX327819:JEX327820 IVB327819:IVB327820 ILF327819:ILF327820 IBJ327819:IBJ327820 HRN327819:HRN327820 HHR327819:HHR327820 GXV327819:GXV327820 GNZ327819:GNZ327820 GED327819:GED327820 FUH327819:FUH327820 FKL327819:FKL327820 FAP327819:FAP327820 EQT327819:EQT327820 EGX327819:EGX327820 DXB327819:DXB327820 DNF327819:DNF327820 DDJ327819:DDJ327820 CTN327819:CTN327820 CJR327819:CJR327820 BZV327819:BZV327820 BPZ327819:BPZ327820 BGD327819:BGD327820 AWH327819:AWH327820 AML327819:AML327820 ACP327819:ACP327820 ST327819:ST327820 IX327819:IX327820 B327819:B327820 WVJ262283:WVJ262284 WLN262283:WLN262284 WBR262283:WBR262284 VRV262283:VRV262284 VHZ262283:VHZ262284 UYD262283:UYD262284 UOH262283:UOH262284 UEL262283:UEL262284 TUP262283:TUP262284 TKT262283:TKT262284 TAX262283:TAX262284 SRB262283:SRB262284 SHF262283:SHF262284 RXJ262283:RXJ262284 RNN262283:RNN262284 RDR262283:RDR262284 QTV262283:QTV262284 QJZ262283:QJZ262284 QAD262283:QAD262284 PQH262283:PQH262284 PGL262283:PGL262284 OWP262283:OWP262284 OMT262283:OMT262284 OCX262283:OCX262284 NTB262283:NTB262284 NJF262283:NJF262284 MZJ262283:MZJ262284 MPN262283:MPN262284 MFR262283:MFR262284 LVV262283:LVV262284 LLZ262283:LLZ262284 LCD262283:LCD262284 KSH262283:KSH262284 KIL262283:KIL262284 JYP262283:JYP262284 JOT262283:JOT262284 JEX262283:JEX262284 IVB262283:IVB262284 ILF262283:ILF262284 IBJ262283:IBJ262284 HRN262283:HRN262284 HHR262283:HHR262284 GXV262283:GXV262284 GNZ262283:GNZ262284 GED262283:GED262284 FUH262283:FUH262284 FKL262283:FKL262284 FAP262283:FAP262284 EQT262283:EQT262284 EGX262283:EGX262284 DXB262283:DXB262284 DNF262283:DNF262284 DDJ262283:DDJ262284 CTN262283:CTN262284 CJR262283:CJR262284 BZV262283:BZV262284 BPZ262283:BPZ262284 BGD262283:BGD262284 AWH262283:AWH262284 AML262283:AML262284 ACP262283:ACP262284 ST262283:ST262284 IX262283:IX262284 B262283:B262284 WVJ196747:WVJ196748 WLN196747:WLN196748 WBR196747:WBR196748 VRV196747:VRV196748 VHZ196747:VHZ196748 UYD196747:UYD196748 UOH196747:UOH196748 UEL196747:UEL196748 TUP196747:TUP196748 TKT196747:TKT196748 TAX196747:TAX196748 SRB196747:SRB196748 SHF196747:SHF196748 RXJ196747:RXJ196748 RNN196747:RNN196748 RDR196747:RDR196748 QTV196747:QTV196748 QJZ196747:QJZ196748 QAD196747:QAD196748 PQH196747:PQH196748 PGL196747:PGL196748 OWP196747:OWP196748 OMT196747:OMT196748 OCX196747:OCX196748 NTB196747:NTB196748 NJF196747:NJF196748 MZJ196747:MZJ196748 MPN196747:MPN196748 MFR196747:MFR196748 LVV196747:LVV196748 LLZ196747:LLZ196748 LCD196747:LCD196748 KSH196747:KSH196748 KIL196747:KIL196748 JYP196747:JYP196748 JOT196747:JOT196748 JEX196747:JEX196748 IVB196747:IVB196748 ILF196747:ILF196748 IBJ196747:IBJ196748 HRN196747:HRN196748 HHR196747:HHR196748 GXV196747:GXV196748 GNZ196747:GNZ196748 GED196747:GED196748 FUH196747:FUH196748 FKL196747:FKL196748 FAP196747:FAP196748 EQT196747:EQT196748 EGX196747:EGX196748 DXB196747:DXB196748 DNF196747:DNF196748 DDJ196747:DDJ196748 CTN196747:CTN196748 CJR196747:CJR196748 BZV196747:BZV196748 BPZ196747:BPZ196748 BGD196747:BGD196748 AWH196747:AWH196748 AML196747:AML196748 ACP196747:ACP196748 ST196747:ST196748 IX196747:IX196748 B196747:B196748 WVJ131211:WVJ131212 WLN131211:WLN131212 WBR131211:WBR131212 VRV131211:VRV131212 VHZ131211:VHZ131212 UYD131211:UYD131212 UOH131211:UOH131212 UEL131211:UEL131212 TUP131211:TUP131212 TKT131211:TKT131212 TAX131211:TAX131212 SRB131211:SRB131212 SHF131211:SHF131212 RXJ131211:RXJ131212 RNN131211:RNN131212 RDR131211:RDR131212 QTV131211:QTV131212 QJZ131211:QJZ131212 QAD131211:QAD131212 PQH131211:PQH131212 PGL131211:PGL131212 OWP131211:OWP131212 OMT131211:OMT131212 OCX131211:OCX131212 NTB131211:NTB131212 NJF131211:NJF131212 MZJ131211:MZJ131212 MPN131211:MPN131212 MFR131211:MFR131212 LVV131211:LVV131212 LLZ131211:LLZ131212 LCD131211:LCD131212 KSH131211:KSH131212 KIL131211:KIL131212 JYP131211:JYP131212 JOT131211:JOT131212 JEX131211:JEX131212 IVB131211:IVB131212 ILF131211:ILF131212 IBJ131211:IBJ131212 HRN131211:HRN131212 HHR131211:HHR131212 GXV131211:GXV131212 GNZ131211:GNZ131212 GED131211:GED131212 FUH131211:FUH131212 FKL131211:FKL131212 FAP131211:FAP131212 EQT131211:EQT131212 EGX131211:EGX131212 DXB131211:DXB131212 DNF131211:DNF131212 DDJ131211:DDJ131212 CTN131211:CTN131212 CJR131211:CJR131212 BZV131211:BZV131212 BPZ131211:BPZ131212 BGD131211:BGD131212 AWH131211:AWH131212 AML131211:AML131212 ACP131211:ACP131212 ST131211:ST131212 IX131211:IX131212 B131211:B131212 WVJ65675:WVJ65676 WLN65675:WLN65676 WBR65675:WBR65676 VRV65675:VRV65676 VHZ65675:VHZ65676 UYD65675:UYD65676 UOH65675:UOH65676 UEL65675:UEL65676 TUP65675:TUP65676 TKT65675:TKT65676 TAX65675:TAX65676 SRB65675:SRB65676 SHF65675:SHF65676 RXJ65675:RXJ65676 RNN65675:RNN65676 RDR65675:RDR65676 QTV65675:QTV65676 QJZ65675:QJZ65676 QAD65675:QAD65676 PQH65675:PQH65676 PGL65675:PGL65676 OWP65675:OWP65676 OMT65675:OMT65676 OCX65675:OCX65676 NTB65675:NTB65676 NJF65675:NJF65676 MZJ65675:MZJ65676 MPN65675:MPN65676 MFR65675:MFR65676 LVV65675:LVV65676 LLZ65675:LLZ65676 LCD65675:LCD65676 KSH65675:KSH65676 KIL65675:KIL65676 JYP65675:JYP65676 JOT65675:JOT65676 JEX65675:JEX65676 IVB65675:IVB65676 ILF65675:ILF65676 IBJ65675:IBJ65676 HRN65675:HRN65676 HHR65675:HHR65676 GXV65675:GXV65676 GNZ65675:GNZ65676 GED65675:GED65676 FUH65675:FUH65676 FKL65675:FKL65676 FAP65675:FAP65676 EQT65675:EQT65676 EGX65675:EGX65676 DXB65675:DXB65676 DNF65675:DNF65676 DDJ65675:DDJ65676 CTN65675:CTN65676 CJR65675:CJR65676 BZV65675:BZV65676 BPZ65675:BPZ65676 BGD65675:BGD65676 AWH65675:AWH65676 AML65675:AML65676 ACP65675:ACP65676 ST65675:ST65676 IX65675:IX65676 B65675:B65676 WVJ139:WVJ140 WLN139:WLN140 WBR139:WBR140 VRV139:VRV140 VHZ139:VHZ140 UYD139:UYD140 UOH139:UOH140 UEL139:UEL140 TUP139:TUP140 TKT139:TKT140 TAX139:TAX140 SRB139:SRB140 SHF139:SHF140 RXJ139:RXJ140 RNN139:RNN140 RDR139:RDR140 QTV139:QTV140 QJZ139:QJZ140 QAD139:QAD140 PQH139:PQH140 PGL139:PGL140 OWP139:OWP140 OMT139:OMT140 OCX139:OCX140 NTB139:NTB140 NJF139:NJF140 MZJ139:MZJ140 MPN139:MPN140 MFR139:MFR140 LVV139:LVV140 LLZ139:LLZ140 LCD139:LCD140 KSH139:KSH140 KIL139:KIL140 JYP139:JYP140 JOT139:JOT140 JEX139:JEX140 IVB139:IVB140 ILF139:ILF140 IBJ139:IBJ140 HRN139:HRN140 HHR139:HHR140 GXV139:GXV140 GNZ139:GNZ140 GED139:GED140 FUH139:FUH140 FKL139:FKL140 FAP139:FAP140 EQT139:EQT140 EGX139:EGX140 DXB139:DXB140 DNF139:DNF140 DDJ139:DDJ140 CTN139:CTN140 CJR139:CJR140 BZV139:BZV140 BPZ139:BPZ140 BGD139:BGD140 AWH139:AWH140 AML139:AML140 ACP139:ACP140 ST139:ST140 IX139:IX140">
      <formula1>1</formula1>
      <formula2>50</formula2>
    </dataValidation>
  </dataValidations>
  <hyperlinks>
    <hyperlink ref="C10" location="'Informe Notas Est. Financ. '!A953" display="03"/>
    <hyperlink ref="C13" location="'Informe Notas Est. Financ. '!A998" display="04"/>
    <hyperlink ref="C19" location="'Informe Notas Est. Financ. '!A1015" display="05"/>
    <hyperlink ref="C36" location="'Informe Notas Est. Financ. '!A1078" display="06"/>
    <hyperlink ref="C42" location="'Informe Notas Est. Financ. '!A1109" display="07"/>
    <hyperlink ref="C49" location="'Informe Notas Est. Financ. '!A1127" display="08"/>
    <hyperlink ref="C55" location="'Informe Notas Est. Financ. '!A1144" display="09"/>
    <hyperlink ref="C64" location="'Informe Notas Est. Financ. '!A1178" display="10"/>
    <hyperlink ref="C74" location="'Informe Notas Est. Financ. '!A1270" display="11"/>
    <hyperlink ref="C81" location="'Informe Notas Est. Financ. '!A1303" display="12"/>
    <hyperlink ref="C86" location="'Informe Notas Est. Financ. '!A1312" display="13"/>
    <hyperlink ref="C98" location="'Informe Notas Est. Financ. '!A1337" display="14"/>
    <hyperlink ref="C113" location="'Informe Notas Est. Financ. '!A1421" display="15"/>
    <hyperlink ref="C119" location="'Informe Notas Est. Financ. '!A1450" display="16"/>
    <hyperlink ref="C124" location="'Informe Notas Est. Financ. '!A1475" display="17"/>
    <hyperlink ref="C127" location="'Informe Notas Est. Financ. '!A1492" display="18"/>
    <hyperlink ref="C134" location="'Informe Notas Est. Financ. '!A1517" display="19"/>
    <hyperlink ref="C146" location="'Informe Notas Est. Financ. '!A1561" display="20"/>
    <hyperlink ref="C150" location="'Informe Notas Est. Financ. '!A1582" display="21"/>
    <hyperlink ref="C153" location="'Informe Notas Est. Financ. '!A1599" display="22"/>
    <hyperlink ref="C156" location="'Informe Notas Est. Financ. '!A1614" display="23"/>
    <hyperlink ref="C167" location="'Informe Notas Est. Financ. '!A1639" display="24"/>
    <hyperlink ref="C170" location="'Informe Notas Est. Financ. '!A1656" display="25"/>
    <hyperlink ref="C173" location="'Informe Notas Est. Financ. '!A1687" display="26"/>
    <hyperlink ref="C176" location="'Informe Notas Est. Financ. '!A1705" display="27"/>
    <hyperlink ref="C181" location="'Informe Notas Est. Financ. '!A1731" display="28"/>
    <hyperlink ref="C185" location="'Informe Notas Est. Financ. '!A1748" display="29"/>
    <hyperlink ref="C188" location="'Informe Notas Est. Financ. '!A1765" display="30"/>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264"/>
  <sheetViews>
    <sheetView zoomScale="110" zoomScaleNormal="110" workbookViewId="0">
      <selection activeCell="A4" sqref="A4:E4"/>
    </sheetView>
  </sheetViews>
  <sheetFormatPr baseColWidth="10" defaultColWidth="11.42578125" defaultRowHeight="15"/>
  <cols>
    <col min="1" max="1" width="11.42578125" style="354"/>
    <col min="2" max="2" width="62.5703125" style="354" customWidth="1"/>
    <col min="3" max="3" width="11.42578125" style="354"/>
    <col min="4" max="4" width="18.28515625" style="354" customWidth="1"/>
    <col min="5" max="5" width="17.85546875" style="354" customWidth="1"/>
    <col min="6" max="6" width="14" style="354" hidden="1" customWidth="1"/>
    <col min="7" max="7" width="15.140625" style="354" customWidth="1"/>
    <col min="8" max="8" width="14.140625" style="354" customWidth="1"/>
    <col min="9" max="257" width="11.42578125" style="354"/>
    <col min="258" max="258" width="62.5703125" style="354" customWidth="1"/>
    <col min="259" max="261" width="11.42578125" style="354"/>
    <col min="262" max="262" width="14" style="354" customWidth="1"/>
    <col min="263" max="513" width="11.42578125" style="354"/>
    <col min="514" max="514" width="62.5703125" style="354" customWidth="1"/>
    <col min="515" max="517" width="11.42578125" style="354"/>
    <col min="518" max="518" width="14" style="354" customWidth="1"/>
    <col min="519" max="769" width="11.42578125" style="354"/>
    <col min="770" max="770" width="62.5703125" style="354" customWidth="1"/>
    <col min="771" max="773" width="11.42578125" style="354"/>
    <col min="774" max="774" width="14" style="354" customWidth="1"/>
    <col min="775" max="1025" width="11.42578125" style="354"/>
    <col min="1026" max="1026" width="62.5703125" style="354" customWidth="1"/>
    <col min="1027" max="1029" width="11.42578125" style="354"/>
    <col min="1030" max="1030" width="14" style="354" customWidth="1"/>
    <col min="1031" max="1281" width="11.42578125" style="354"/>
    <col min="1282" max="1282" width="62.5703125" style="354" customWidth="1"/>
    <col min="1283" max="1285" width="11.42578125" style="354"/>
    <col min="1286" max="1286" width="14" style="354" customWidth="1"/>
    <col min="1287" max="1537" width="11.42578125" style="354"/>
    <col min="1538" max="1538" width="62.5703125" style="354" customWidth="1"/>
    <col min="1539" max="1541" width="11.42578125" style="354"/>
    <col min="1542" max="1542" width="14" style="354" customWidth="1"/>
    <col min="1543" max="1793" width="11.42578125" style="354"/>
    <col min="1794" max="1794" width="62.5703125" style="354" customWidth="1"/>
    <col min="1795" max="1797" width="11.42578125" style="354"/>
    <col min="1798" max="1798" width="14" style="354" customWidth="1"/>
    <col min="1799" max="2049" width="11.42578125" style="354"/>
    <col min="2050" max="2050" width="62.5703125" style="354" customWidth="1"/>
    <col min="2051" max="2053" width="11.42578125" style="354"/>
    <col min="2054" max="2054" width="14" style="354" customWidth="1"/>
    <col min="2055" max="2305" width="11.42578125" style="354"/>
    <col min="2306" max="2306" width="62.5703125" style="354" customWidth="1"/>
    <col min="2307" max="2309" width="11.42578125" style="354"/>
    <col min="2310" max="2310" width="14" style="354" customWidth="1"/>
    <col min="2311" max="2561" width="11.42578125" style="354"/>
    <col min="2562" max="2562" width="62.5703125" style="354" customWidth="1"/>
    <col min="2563" max="2565" width="11.42578125" style="354"/>
    <col min="2566" max="2566" width="14" style="354" customWidth="1"/>
    <col min="2567" max="2817" width="11.42578125" style="354"/>
    <col min="2818" max="2818" width="62.5703125" style="354" customWidth="1"/>
    <col min="2819" max="2821" width="11.42578125" style="354"/>
    <col min="2822" max="2822" width="14" style="354" customWidth="1"/>
    <col min="2823" max="3073" width="11.42578125" style="354"/>
    <col min="3074" max="3074" width="62.5703125" style="354" customWidth="1"/>
    <col min="3075" max="3077" width="11.42578125" style="354"/>
    <col min="3078" max="3078" width="14" style="354" customWidth="1"/>
    <col min="3079" max="3329" width="11.42578125" style="354"/>
    <col min="3330" max="3330" width="62.5703125" style="354" customWidth="1"/>
    <col min="3331" max="3333" width="11.42578125" style="354"/>
    <col min="3334" max="3334" width="14" style="354" customWidth="1"/>
    <col min="3335" max="3585" width="11.42578125" style="354"/>
    <col min="3586" max="3586" width="62.5703125" style="354" customWidth="1"/>
    <col min="3587" max="3589" width="11.42578125" style="354"/>
    <col min="3590" max="3590" width="14" style="354" customWidth="1"/>
    <col min="3591" max="3841" width="11.42578125" style="354"/>
    <col min="3842" max="3842" width="62.5703125" style="354" customWidth="1"/>
    <col min="3843" max="3845" width="11.42578125" style="354"/>
    <col min="3846" max="3846" width="14" style="354" customWidth="1"/>
    <col min="3847" max="4097" width="11.42578125" style="354"/>
    <col min="4098" max="4098" width="62.5703125" style="354" customWidth="1"/>
    <col min="4099" max="4101" width="11.42578125" style="354"/>
    <col min="4102" max="4102" width="14" style="354" customWidth="1"/>
    <col min="4103" max="4353" width="11.42578125" style="354"/>
    <col min="4354" max="4354" width="62.5703125" style="354" customWidth="1"/>
    <col min="4355" max="4357" width="11.42578125" style="354"/>
    <col min="4358" max="4358" width="14" style="354" customWidth="1"/>
    <col min="4359" max="4609" width="11.42578125" style="354"/>
    <col min="4610" max="4610" width="62.5703125" style="354" customWidth="1"/>
    <col min="4611" max="4613" width="11.42578125" style="354"/>
    <col min="4614" max="4614" width="14" style="354" customWidth="1"/>
    <col min="4615" max="4865" width="11.42578125" style="354"/>
    <col min="4866" max="4866" width="62.5703125" style="354" customWidth="1"/>
    <col min="4867" max="4869" width="11.42578125" style="354"/>
    <col min="4870" max="4870" width="14" style="354" customWidth="1"/>
    <col min="4871" max="5121" width="11.42578125" style="354"/>
    <col min="5122" max="5122" width="62.5703125" style="354" customWidth="1"/>
    <col min="5123" max="5125" width="11.42578125" style="354"/>
    <col min="5126" max="5126" width="14" style="354" customWidth="1"/>
    <col min="5127" max="5377" width="11.42578125" style="354"/>
    <col min="5378" max="5378" width="62.5703125" style="354" customWidth="1"/>
    <col min="5379" max="5381" width="11.42578125" style="354"/>
    <col min="5382" max="5382" width="14" style="354" customWidth="1"/>
    <col min="5383" max="5633" width="11.42578125" style="354"/>
    <col min="5634" max="5634" width="62.5703125" style="354" customWidth="1"/>
    <col min="5635" max="5637" width="11.42578125" style="354"/>
    <col min="5638" max="5638" width="14" style="354" customWidth="1"/>
    <col min="5639" max="5889" width="11.42578125" style="354"/>
    <col min="5890" max="5890" width="62.5703125" style="354" customWidth="1"/>
    <col min="5891" max="5893" width="11.42578125" style="354"/>
    <col min="5894" max="5894" width="14" style="354" customWidth="1"/>
    <col min="5895" max="6145" width="11.42578125" style="354"/>
    <col min="6146" max="6146" width="62.5703125" style="354" customWidth="1"/>
    <col min="6147" max="6149" width="11.42578125" style="354"/>
    <col min="6150" max="6150" width="14" style="354" customWidth="1"/>
    <col min="6151" max="6401" width="11.42578125" style="354"/>
    <col min="6402" max="6402" width="62.5703125" style="354" customWidth="1"/>
    <col min="6403" max="6405" width="11.42578125" style="354"/>
    <col min="6406" max="6406" width="14" style="354" customWidth="1"/>
    <col min="6407" max="6657" width="11.42578125" style="354"/>
    <col min="6658" max="6658" width="62.5703125" style="354" customWidth="1"/>
    <col min="6659" max="6661" width="11.42578125" style="354"/>
    <col min="6662" max="6662" width="14" style="354" customWidth="1"/>
    <col min="6663" max="6913" width="11.42578125" style="354"/>
    <col min="6914" max="6914" width="62.5703125" style="354" customWidth="1"/>
    <col min="6915" max="6917" width="11.42578125" style="354"/>
    <col min="6918" max="6918" width="14" style="354" customWidth="1"/>
    <col min="6919" max="7169" width="11.42578125" style="354"/>
    <col min="7170" max="7170" width="62.5703125" style="354" customWidth="1"/>
    <col min="7171" max="7173" width="11.42578125" style="354"/>
    <col min="7174" max="7174" width="14" style="354" customWidth="1"/>
    <col min="7175" max="7425" width="11.42578125" style="354"/>
    <col min="7426" max="7426" width="62.5703125" style="354" customWidth="1"/>
    <col min="7427" max="7429" width="11.42578125" style="354"/>
    <col min="7430" max="7430" width="14" style="354" customWidth="1"/>
    <col min="7431" max="7681" width="11.42578125" style="354"/>
    <col min="7682" max="7682" width="62.5703125" style="354" customWidth="1"/>
    <col min="7683" max="7685" width="11.42578125" style="354"/>
    <col min="7686" max="7686" width="14" style="354" customWidth="1"/>
    <col min="7687" max="7937" width="11.42578125" style="354"/>
    <col min="7938" max="7938" width="62.5703125" style="354" customWidth="1"/>
    <col min="7939" max="7941" width="11.42578125" style="354"/>
    <col min="7942" max="7942" width="14" style="354" customWidth="1"/>
    <col min="7943" max="8193" width="11.42578125" style="354"/>
    <col min="8194" max="8194" width="62.5703125" style="354" customWidth="1"/>
    <col min="8195" max="8197" width="11.42578125" style="354"/>
    <col min="8198" max="8198" width="14" style="354" customWidth="1"/>
    <col min="8199" max="8449" width="11.42578125" style="354"/>
    <col min="8450" max="8450" width="62.5703125" style="354" customWidth="1"/>
    <col min="8451" max="8453" width="11.42578125" style="354"/>
    <col min="8454" max="8454" width="14" style="354" customWidth="1"/>
    <col min="8455" max="8705" width="11.42578125" style="354"/>
    <col min="8706" max="8706" width="62.5703125" style="354" customWidth="1"/>
    <col min="8707" max="8709" width="11.42578125" style="354"/>
    <col min="8710" max="8710" width="14" style="354" customWidth="1"/>
    <col min="8711" max="8961" width="11.42578125" style="354"/>
    <col min="8962" max="8962" width="62.5703125" style="354" customWidth="1"/>
    <col min="8963" max="8965" width="11.42578125" style="354"/>
    <col min="8966" max="8966" width="14" style="354" customWidth="1"/>
    <col min="8967" max="9217" width="11.42578125" style="354"/>
    <col min="9218" max="9218" width="62.5703125" style="354" customWidth="1"/>
    <col min="9219" max="9221" width="11.42578125" style="354"/>
    <col min="9222" max="9222" width="14" style="354" customWidth="1"/>
    <col min="9223" max="9473" width="11.42578125" style="354"/>
    <col min="9474" max="9474" width="62.5703125" style="354" customWidth="1"/>
    <col min="9475" max="9477" width="11.42578125" style="354"/>
    <col min="9478" max="9478" width="14" style="354" customWidth="1"/>
    <col min="9479" max="9729" width="11.42578125" style="354"/>
    <col min="9730" max="9730" width="62.5703125" style="354" customWidth="1"/>
    <col min="9731" max="9733" width="11.42578125" style="354"/>
    <col min="9734" max="9734" width="14" style="354" customWidth="1"/>
    <col min="9735" max="9985" width="11.42578125" style="354"/>
    <col min="9986" max="9986" width="62.5703125" style="354" customWidth="1"/>
    <col min="9987" max="9989" width="11.42578125" style="354"/>
    <col min="9990" max="9990" width="14" style="354" customWidth="1"/>
    <col min="9991" max="10241" width="11.42578125" style="354"/>
    <col min="10242" max="10242" width="62.5703125" style="354" customWidth="1"/>
    <col min="10243" max="10245" width="11.42578125" style="354"/>
    <col min="10246" max="10246" width="14" style="354" customWidth="1"/>
    <col min="10247" max="10497" width="11.42578125" style="354"/>
    <col min="10498" max="10498" width="62.5703125" style="354" customWidth="1"/>
    <col min="10499" max="10501" width="11.42578125" style="354"/>
    <col min="10502" max="10502" width="14" style="354" customWidth="1"/>
    <col min="10503" max="10753" width="11.42578125" style="354"/>
    <col min="10754" max="10754" width="62.5703125" style="354" customWidth="1"/>
    <col min="10755" max="10757" width="11.42578125" style="354"/>
    <col min="10758" max="10758" width="14" style="354" customWidth="1"/>
    <col min="10759" max="11009" width="11.42578125" style="354"/>
    <col min="11010" max="11010" width="62.5703125" style="354" customWidth="1"/>
    <col min="11011" max="11013" width="11.42578125" style="354"/>
    <col min="11014" max="11014" width="14" style="354" customWidth="1"/>
    <col min="11015" max="11265" width="11.42578125" style="354"/>
    <col min="11266" max="11266" width="62.5703125" style="354" customWidth="1"/>
    <col min="11267" max="11269" width="11.42578125" style="354"/>
    <col min="11270" max="11270" width="14" style="354" customWidth="1"/>
    <col min="11271" max="11521" width="11.42578125" style="354"/>
    <col min="11522" max="11522" width="62.5703125" style="354" customWidth="1"/>
    <col min="11523" max="11525" width="11.42578125" style="354"/>
    <col min="11526" max="11526" width="14" style="354" customWidth="1"/>
    <col min="11527" max="11777" width="11.42578125" style="354"/>
    <col min="11778" max="11778" width="62.5703125" style="354" customWidth="1"/>
    <col min="11779" max="11781" width="11.42578125" style="354"/>
    <col min="11782" max="11782" width="14" style="354" customWidth="1"/>
    <col min="11783" max="12033" width="11.42578125" style="354"/>
    <col min="12034" max="12034" width="62.5703125" style="354" customWidth="1"/>
    <col min="12035" max="12037" width="11.42578125" style="354"/>
    <col min="12038" max="12038" width="14" style="354" customWidth="1"/>
    <col min="12039" max="12289" width="11.42578125" style="354"/>
    <col min="12290" max="12290" width="62.5703125" style="354" customWidth="1"/>
    <col min="12291" max="12293" width="11.42578125" style="354"/>
    <col min="12294" max="12294" width="14" style="354" customWidth="1"/>
    <col min="12295" max="12545" width="11.42578125" style="354"/>
    <col min="12546" max="12546" width="62.5703125" style="354" customWidth="1"/>
    <col min="12547" max="12549" width="11.42578125" style="354"/>
    <col min="12550" max="12550" width="14" style="354" customWidth="1"/>
    <col min="12551" max="12801" width="11.42578125" style="354"/>
    <col min="12802" max="12802" width="62.5703125" style="354" customWidth="1"/>
    <col min="12803" max="12805" width="11.42578125" style="354"/>
    <col min="12806" max="12806" width="14" style="354" customWidth="1"/>
    <col min="12807" max="13057" width="11.42578125" style="354"/>
    <col min="13058" max="13058" width="62.5703125" style="354" customWidth="1"/>
    <col min="13059" max="13061" width="11.42578125" style="354"/>
    <col min="13062" max="13062" width="14" style="354" customWidth="1"/>
    <col min="13063" max="13313" width="11.42578125" style="354"/>
    <col min="13314" max="13314" width="62.5703125" style="354" customWidth="1"/>
    <col min="13315" max="13317" width="11.42578125" style="354"/>
    <col min="13318" max="13318" width="14" style="354" customWidth="1"/>
    <col min="13319" max="13569" width="11.42578125" style="354"/>
    <col min="13570" max="13570" width="62.5703125" style="354" customWidth="1"/>
    <col min="13571" max="13573" width="11.42578125" style="354"/>
    <col min="13574" max="13574" width="14" style="354" customWidth="1"/>
    <col min="13575" max="13825" width="11.42578125" style="354"/>
    <col min="13826" max="13826" width="62.5703125" style="354" customWidth="1"/>
    <col min="13827" max="13829" width="11.42578125" style="354"/>
    <col min="13830" max="13830" width="14" style="354" customWidth="1"/>
    <col min="13831" max="14081" width="11.42578125" style="354"/>
    <col min="14082" max="14082" width="62.5703125" style="354" customWidth="1"/>
    <col min="14083" max="14085" width="11.42578125" style="354"/>
    <col min="14086" max="14086" width="14" style="354" customWidth="1"/>
    <col min="14087" max="14337" width="11.42578125" style="354"/>
    <col min="14338" max="14338" width="62.5703125" style="354" customWidth="1"/>
    <col min="14339" max="14341" width="11.42578125" style="354"/>
    <col min="14342" max="14342" width="14" style="354" customWidth="1"/>
    <col min="14343" max="14593" width="11.42578125" style="354"/>
    <col min="14594" max="14594" width="62.5703125" style="354" customWidth="1"/>
    <col min="14595" max="14597" width="11.42578125" style="354"/>
    <col min="14598" max="14598" width="14" style="354" customWidth="1"/>
    <col min="14599" max="14849" width="11.42578125" style="354"/>
    <col min="14850" max="14850" width="62.5703125" style="354" customWidth="1"/>
    <col min="14851" max="14853" width="11.42578125" style="354"/>
    <col min="14854" max="14854" width="14" style="354" customWidth="1"/>
    <col min="14855" max="15105" width="11.42578125" style="354"/>
    <col min="15106" max="15106" width="62.5703125" style="354" customWidth="1"/>
    <col min="15107" max="15109" width="11.42578125" style="354"/>
    <col min="15110" max="15110" width="14" style="354" customWidth="1"/>
    <col min="15111" max="15361" width="11.42578125" style="354"/>
    <col min="15362" max="15362" width="62.5703125" style="354" customWidth="1"/>
    <col min="15363" max="15365" width="11.42578125" style="354"/>
    <col min="15366" max="15366" width="14" style="354" customWidth="1"/>
    <col min="15367" max="15617" width="11.42578125" style="354"/>
    <col min="15618" max="15618" width="62.5703125" style="354" customWidth="1"/>
    <col min="15619" max="15621" width="11.42578125" style="354"/>
    <col min="15622" max="15622" width="14" style="354" customWidth="1"/>
    <col min="15623" max="15873" width="11.42578125" style="354"/>
    <col min="15874" max="15874" width="62.5703125" style="354" customWidth="1"/>
    <col min="15875" max="15877" width="11.42578125" style="354"/>
    <col min="15878" max="15878" width="14" style="354" customWidth="1"/>
    <col min="15879" max="16129" width="11.42578125" style="354"/>
    <col min="16130" max="16130" width="62.5703125" style="354" customWidth="1"/>
    <col min="16131" max="16133" width="11.42578125" style="354"/>
    <col min="16134" max="16134" width="14" style="354" customWidth="1"/>
    <col min="16135" max="16384" width="11.42578125" style="354"/>
  </cols>
  <sheetData>
    <row r="1" spans="1:6" ht="12.75" customHeight="1">
      <c r="A1" s="1346" t="str">
        <f>+[1]BalanceGeneral_Situacion!A1</f>
        <v>Poder Judicial</v>
      </c>
      <c r="B1" s="1346"/>
      <c r="C1" s="1346"/>
      <c r="D1" s="1346"/>
      <c r="E1" s="1346"/>
    </row>
    <row r="2" spans="1:6" ht="12.75" customHeight="1">
      <c r="A2" s="1346" t="s">
        <v>2587</v>
      </c>
      <c r="B2" s="1346"/>
      <c r="C2" s="1346"/>
      <c r="D2" s="1346"/>
      <c r="E2" s="1346"/>
    </row>
    <row r="3" spans="1:6" ht="12.75" customHeight="1">
      <c r="A3" s="1347" t="str">
        <f>+'Balance General'!A3:E3</f>
        <v>Al 30 de Junio de 2017</v>
      </c>
      <c r="B3" s="1347"/>
      <c r="C3" s="1347"/>
      <c r="D3" s="1347"/>
      <c r="E3" s="1347"/>
    </row>
    <row r="4" spans="1:6" ht="12.75" customHeight="1">
      <c r="A4" s="1351" t="s">
        <v>3377</v>
      </c>
      <c r="B4" s="1351"/>
      <c r="C4" s="1351"/>
      <c r="D4" s="1351"/>
      <c r="E4" s="1351"/>
      <c r="F4" s="457"/>
    </row>
    <row r="5" spans="1:6" ht="12.75" customHeight="1">
      <c r="A5" s="412"/>
      <c r="B5" s="413"/>
      <c r="C5" s="414" t="s">
        <v>2363</v>
      </c>
      <c r="D5" s="415" t="str">
        <f>+[1]BalanceGeneral_Situacion!D6</f>
        <v>Año 2017</v>
      </c>
      <c r="E5" s="415" t="str">
        <f>+[1]BalanceGeneral_Situacion!E6</f>
        <v>Año 2016</v>
      </c>
      <c r="F5" s="416" t="s">
        <v>2364</v>
      </c>
    </row>
    <row r="6" spans="1:6" ht="12.75" customHeight="1">
      <c r="A6" s="441" t="s">
        <v>2588</v>
      </c>
      <c r="B6" s="458" t="s">
        <v>2589</v>
      </c>
      <c r="C6" s="423"/>
      <c r="D6" s="459"/>
      <c r="E6" s="459"/>
    </row>
    <row r="7" spans="1:6" ht="12.75" customHeight="1">
      <c r="A7" s="421" t="s">
        <v>2590</v>
      </c>
      <c r="B7" s="460" t="s">
        <v>2191</v>
      </c>
      <c r="C7" s="423"/>
      <c r="D7" s="426">
        <v>0</v>
      </c>
      <c r="E7" s="426">
        <v>0</v>
      </c>
      <c r="F7" s="427" t="s">
        <v>2365</v>
      </c>
    </row>
    <row r="8" spans="1:6" ht="12.75" customHeight="1">
      <c r="A8" s="421" t="s">
        <v>2591</v>
      </c>
      <c r="B8" s="460" t="s">
        <v>2592</v>
      </c>
      <c r="C8" s="565">
        <v>31</v>
      </c>
      <c r="D8" s="426">
        <v>0</v>
      </c>
      <c r="E8" s="426">
        <v>0</v>
      </c>
      <c r="F8" s="427" t="s">
        <v>2365</v>
      </c>
    </row>
    <row r="9" spans="1:6" ht="12.75" customHeight="1">
      <c r="A9" s="431" t="s">
        <v>2593</v>
      </c>
      <c r="B9" s="461" t="s">
        <v>2594</v>
      </c>
      <c r="C9" s="423"/>
      <c r="D9" s="426">
        <v>0</v>
      </c>
      <c r="E9" s="426">
        <v>0</v>
      </c>
      <c r="F9" s="427" t="s">
        <v>2365</v>
      </c>
    </row>
    <row r="10" spans="1:6" ht="12.75" customHeight="1">
      <c r="A10" s="431" t="s">
        <v>2595</v>
      </c>
      <c r="B10" s="461" t="s">
        <v>2596</v>
      </c>
      <c r="C10" s="423"/>
      <c r="D10" s="426">
        <v>0</v>
      </c>
      <c r="E10" s="426">
        <v>0</v>
      </c>
      <c r="F10" s="427" t="s">
        <v>2365</v>
      </c>
    </row>
    <row r="11" spans="1:6" ht="12.75" customHeight="1">
      <c r="A11" s="431" t="s">
        <v>2597</v>
      </c>
      <c r="B11" s="461" t="s">
        <v>2598</v>
      </c>
      <c r="C11" s="423"/>
      <c r="D11" s="426">
        <v>0</v>
      </c>
      <c r="E11" s="426">
        <v>0</v>
      </c>
      <c r="F11" s="427" t="s">
        <v>2365</v>
      </c>
    </row>
    <row r="12" spans="1:6" ht="12.75" customHeight="1">
      <c r="A12" s="431" t="s">
        <v>2599</v>
      </c>
      <c r="B12" s="461" t="s">
        <v>2600</v>
      </c>
      <c r="C12" s="423"/>
      <c r="D12" s="426">
        <v>0</v>
      </c>
      <c r="E12" s="426">
        <v>0</v>
      </c>
      <c r="F12" s="427" t="s">
        <v>2365</v>
      </c>
    </row>
    <row r="13" spans="1:6" ht="12.75" customHeight="1">
      <c r="A13" s="421" t="s">
        <v>2601</v>
      </c>
      <c r="B13" s="460" t="s">
        <v>866</v>
      </c>
      <c r="C13" s="565" t="s">
        <v>2602</v>
      </c>
      <c r="D13" s="426">
        <v>0</v>
      </c>
      <c r="E13" s="426">
        <v>0</v>
      </c>
      <c r="F13" s="427" t="s">
        <v>2365</v>
      </c>
    </row>
    <row r="14" spans="1:6" ht="12.75" customHeight="1">
      <c r="A14" s="431" t="s">
        <v>2603</v>
      </c>
      <c r="B14" s="461" t="s">
        <v>2604</v>
      </c>
      <c r="C14" s="423"/>
      <c r="D14" s="426">
        <v>0</v>
      </c>
      <c r="E14" s="426">
        <v>0</v>
      </c>
      <c r="F14" s="427" t="s">
        <v>2365</v>
      </c>
    </row>
    <row r="15" spans="1:6" ht="12.75" customHeight="1">
      <c r="A15" s="431" t="s">
        <v>2605</v>
      </c>
      <c r="B15" s="461" t="s">
        <v>2606</v>
      </c>
      <c r="C15" s="423"/>
      <c r="D15" s="426">
        <v>0</v>
      </c>
      <c r="E15" s="426">
        <v>0</v>
      </c>
      <c r="F15" s="427" t="s">
        <v>2365</v>
      </c>
    </row>
    <row r="16" spans="1:6" ht="12.75" customHeight="1">
      <c r="A16" s="431" t="s">
        <v>2607</v>
      </c>
      <c r="B16" s="461" t="s">
        <v>2608</v>
      </c>
      <c r="C16" s="423"/>
      <c r="D16" s="426">
        <v>0</v>
      </c>
      <c r="E16" s="426">
        <v>0</v>
      </c>
      <c r="F16" s="427" t="s">
        <v>2365</v>
      </c>
    </row>
    <row r="17" spans="1:6" ht="12.75" customHeight="1">
      <c r="A17" s="431" t="s">
        <v>2609</v>
      </c>
      <c r="B17" s="461" t="s">
        <v>2610</v>
      </c>
      <c r="C17" s="423"/>
      <c r="D17" s="426">
        <v>0</v>
      </c>
      <c r="E17" s="426">
        <v>0</v>
      </c>
      <c r="F17" s="427" t="s">
        <v>2365</v>
      </c>
    </row>
    <row r="18" spans="1:6" ht="12.75" customHeight="1">
      <c r="A18" s="431" t="s">
        <v>2611</v>
      </c>
      <c r="B18" s="461" t="s">
        <v>2612</v>
      </c>
      <c r="C18" s="423"/>
      <c r="D18" s="426">
        <v>0</v>
      </c>
      <c r="E18" s="426">
        <v>0</v>
      </c>
      <c r="F18" s="427" t="s">
        <v>2365</v>
      </c>
    </row>
    <row r="19" spans="1:6" ht="12.75" customHeight="1">
      <c r="A19" s="431" t="s">
        <v>2613</v>
      </c>
      <c r="B19" s="461" t="s">
        <v>2614</v>
      </c>
      <c r="C19" s="423"/>
      <c r="D19" s="426">
        <v>0</v>
      </c>
      <c r="E19" s="426">
        <v>0</v>
      </c>
      <c r="F19" s="427" t="s">
        <v>2365</v>
      </c>
    </row>
    <row r="20" spans="1:6" ht="12.75" customHeight="1">
      <c r="A20" s="421" t="s">
        <v>2615</v>
      </c>
      <c r="B20" s="460" t="s">
        <v>869</v>
      </c>
      <c r="C20" s="565" t="s">
        <v>2616</v>
      </c>
      <c r="D20" s="426">
        <v>0</v>
      </c>
      <c r="E20" s="426">
        <v>0</v>
      </c>
      <c r="F20" s="427" t="s">
        <v>2365</v>
      </c>
    </row>
    <row r="21" spans="1:6" ht="12.75" customHeight="1">
      <c r="A21" s="431" t="s">
        <v>2617</v>
      </c>
      <c r="B21" s="461" t="s">
        <v>2618</v>
      </c>
      <c r="C21" s="423"/>
      <c r="D21" s="426">
        <v>0</v>
      </c>
      <c r="E21" s="426">
        <v>0</v>
      </c>
      <c r="F21" s="427" t="s">
        <v>2365</v>
      </c>
    </row>
    <row r="22" spans="1:6" ht="12.75" customHeight="1">
      <c r="A22" s="431" t="s">
        <v>2619</v>
      </c>
      <c r="B22" s="461" t="s">
        <v>2620</v>
      </c>
      <c r="C22" s="423"/>
      <c r="D22" s="426">
        <v>0</v>
      </c>
      <c r="E22" s="426">
        <v>0</v>
      </c>
      <c r="F22" s="427" t="s">
        <v>2365</v>
      </c>
    </row>
    <row r="23" spans="1:6" ht="12.75" customHeight="1">
      <c r="A23" s="431" t="s">
        <v>2621</v>
      </c>
      <c r="B23" s="462" t="s">
        <v>2622</v>
      </c>
      <c r="C23" s="423"/>
      <c r="D23" s="426">
        <v>0</v>
      </c>
      <c r="E23" s="426">
        <v>0</v>
      </c>
      <c r="F23" s="427" t="s">
        <v>2365</v>
      </c>
    </row>
    <row r="24" spans="1:6" ht="12.75" customHeight="1">
      <c r="A24" s="421" t="s">
        <v>2623</v>
      </c>
      <c r="B24" s="460" t="s">
        <v>2624</v>
      </c>
      <c r="C24" s="565" t="s">
        <v>2625</v>
      </c>
      <c r="D24" s="426">
        <v>0</v>
      </c>
      <c r="E24" s="426">
        <v>0</v>
      </c>
      <c r="F24" s="427" t="s">
        <v>2365</v>
      </c>
    </row>
    <row r="25" spans="1:6" ht="12.75" customHeight="1">
      <c r="A25" s="431" t="s">
        <v>2626</v>
      </c>
      <c r="B25" s="461" t="s">
        <v>2627</v>
      </c>
      <c r="C25" s="423"/>
      <c r="D25" s="426">
        <v>0</v>
      </c>
      <c r="E25" s="426">
        <v>0</v>
      </c>
      <c r="F25" s="427" t="s">
        <v>2365</v>
      </c>
    </row>
    <row r="26" spans="1:6" ht="12.75" customHeight="1">
      <c r="A26" s="431" t="s">
        <v>2628</v>
      </c>
      <c r="B26" s="461" t="s">
        <v>2629</v>
      </c>
      <c r="C26" s="423"/>
      <c r="D26" s="426">
        <v>0</v>
      </c>
      <c r="E26" s="426">
        <v>0</v>
      </c>
      <c r="F26" s="427" t="s">
        <v>2365</v>
      </c>
    </row>
    <row r="27" spans="1:6" ht="12.75" customHeight="1">
      <c r="A27" s="431" t="s">
        <v>2630</v>
      </c>
      <c r="B27" s="461" t="s">
        <v>2631</v>
      </c>
      <c r="C27" s="423"/>
      <c r="D27" s="426">
        <v>0</v>
      </c>
      <c r="E27" s="426">
        <v>0</v>
      </c>
      <c r="F27" s="427" t="s">
        <v>2365</v>
      </c>
    </row>
    <row r="28" spans="1:6" ht="12.75" customHeight="1">
      <c r="A28" s="421" t="s">
        <v>2632</v>
      </c>
      <c r="B28" s="460" t="s">
        <v>875</v>
      </c>
      <c r="C28" s="565" t="s">
        <v>2633</v>
      </c>
      <c r="D28" s="426">
        <v>0</v>
      </c>
      <c r="E28" s="426">
        <v>0</v>
      </c>
      <c r="F28" s="427" t="s">
        <v>2365</v>
      </c>
    </row>
    <row r="29" spans="1:6" ht="12.75" customHeight="1">
      <c r="A29" s="431" t="s">
        <v>2634</v>
      </c>
      <c r="B29" s="461" t="s">
        <v>2635</v>
      </c>
      <c r="C29" s="423"/>
      <c r="D29" s="426">
        <v>0</v>
      </c>
      <c r="E29" s="426">
        <v>0</v>
      </c>
      <c r="F29" s="427" t="s">
        <v>2365</v>
      </c>
    </row>
    <row r="30" spans="1:6" ht="12.75" customHeight="1">
      <c r="A30" s="421" t="s">
        <v>2636</v>
      </c>
      <c r="B30" s="460" t="s">
        <v>2637</v>
      </c>
      <c r="C30" s="423"/>
      <c r="D30" s="426">
        <v>0</v>
      </c>
      <c r="E30" s="426">
        <v>0</v>
      </c>
      <c r="F30" s="427" t="s">
        <v>2365</v>
      </c>
    </row>
    <row r="31" spans="1:6" ht="12.75" customHeight="1">
      <c r="A31" s="421" t="s">
        <v>2638</v>
      </c>
      <c r="B31" s="460" t="s">
        <v>878</v>
      </c>
      <c r="C31" s="565" t="s">
        <v>2639</v>
      </c>
      <c r="D31" s="426">
        <v>0</v>
      </c>
      <c r="E31" s="426">
        <v>0</v>
      </c>
      <c r="F31" s="427" t="s">
        <v>2365</v>
      </c>
    </row>
    <row r="32" spans="1:6" ht="12.75" customHeight="1">
      <c r="A32" s="431" t="s">
        <v>2640</v>
      </c>
      <c r="B32" s="461" t="s">
        <v>2641</v>
      </c>
      <c r="C32" s="423"/>
      <c r="D32" s="426">
        <v>0</v>
      </c>
      <c r="E32" s="426">
        <v>0</v>
      </c>
      <c r="F32" s="427" t="s">
        <v>2365</v>
      </c>
    </row>
    <row r="33" spans="1:6" ht="12.75" customHeight="1">
      <c r="A33" s="431" t="s">
        <v>2642</v>
      </c>
      <c r="B33" s="461" t="s">
        <v>2643</v>
      </c>
      <c r="C33" s="423"/>
      <c r="D33" s="426">
        <v>0</v>
      </c>
      <c r="E33" s="426">
        <v>0</v>
      </c>
      <c r="F33" s="427" t="s">
        <v>2365</v>
      </c>
    </row>
    <row r="34" spans="1:6" ht="12.75" customHeight="1">
      <c r="A34" s="431" t="s">
        <v>2644</v>
      </c>
      <c r="B34" s="461" t="s">
        <v>2645</v>
      </c>
      <c r="C34" s="423"/>
      <c r="D34" s="426">
        <v>0</v>
      </c>
      <c r="E34" s="426">
        <v>0</v>
      </c>
      <c r="F34" s="427" t="s">
        <v>2365</v>
      </c>
    </row>
    <row r="35" spans="1:6" ht="12.75" customHeight="1">
      <c r="A35" s="421" t="s">
        <v>2646</v>
      </c>
      <c r="B35" s="460" t="s">
        <v>881</v>
      </c>
      <c r="C35" s="565" t="s">
        <v>2647</v>
      </c>
      <c r="D35" s="426">
        <v>0</v>
      </c>
      <c r="E35" s="426">
        <v>0</v>
      </c>
      <c r="F35" s="427" t="s">
        <v>2365</v>
      </c>
    </row>
    <row r="36" spans="1:6" ht="12.75" customHeight="1">
      <c r="A36" s="431" t="s">
        <v>2648</v>
      </c>
      <c r="B36" s="461" t="s">
        <v>2649</v>
      </c>
      <c r="C36" s="423"/>
      <c r="D36" s="426">
        <v>0</v>
      </c>
      <c r="E36" s="426">
        <v>0</v>
      </c>
      <c r="F36" s="427" t="s">
        <v>2365</v>
      </c>
    </row>
    <row r="37" spans="1:6" ht="12.75" customHeight="1">
      <c r="A37" s="421" t="s">
        <v>2650</v>
      </c>
      <c r="B37" s="460" t="s">
        <v>2651</v>
      </c>
      <c r="C37" s="423"/>
      <c r="D37" s="426">
        <v>0</v>
      </c>
      <c r="E37" s="426">
        <v>0</v>
      </c>
      <c r="F37" s="427" t="s">
        <v>2365</v>
      </c>
    </row>
    <row r="38" spans="1:6" ht="12.75" customHeight="1">
      <c r="A38" s="421" t="s">
        <v>2652</v>
      </c>
      <c r="B38" s="460" t="s">
        <v>884</v>
      </c>
      <c r="C38" s="565" t="s">
        <v>2653</v>
      </c>
      <c r="D38" s="426">
        <v>0</v>
      </c>
      <c r="E38" s="426">
        <v>0</v>
      </c>
      <c r="F38" s="427" t="s">
        <v>2365</v>
      </c>
    </row>
    <row r="39" spans="1:6" ht="12.75" customHeight="1">
      <c r="A39" s="431" t="s">
        <v>2654</v>
      </c>
      <c r="B39" s="461" t="s">
        <v>2655</v>
      </c>
      <c r="C39" s="423"/>
      <c r="D39" s="426">
        <v>0</v>
      </c>
      <c r="E39" s="426">
        <v>0</v>
      </c>
      <c r="F39" s="427" t="s">
        <v>2365</v>
      </c>
    </row>
    <row r="40" spans="1:6" ht="12.75" customHeight="1">
      <c r="A40" s="431" t="s">
        <v>2656</v>
      </c>
      <c r="B40" s="461" t="s">
        <v>2657</v>
      </c>
      <c r="C40" s="423"/>
      <c r="D40" s="426">
        <v>0</v>
      </c>
      <c r="E40" s="426">
        <v>0</v>
      </c>
      <c r="F40" s="427" t="s">
        <v>2365</v>
      </c>
    </row>
    <row r="41" spans="1:6" ht="12.75" customHeight="1">
      <c r="A41" s="431" t="s">
        <v>2658</v>
      </c>
      <c r="B41" s="461" t="s">
        <v>2659</v>
      </c>
      <c r="C41" s="423"/>
      <c r="D41" s="426">
        <v>0</v>
      </c>
      <c r="E41" s="426">
        <v>0</v>
      </c>
      <c r="F41" s="427" t="s">
        <v>2365</v>
      </c>
    </row>
    <row r="42" spans="1:6" ht="12.75" customHeight="1">
      <c r="A42" s="431" t="s">
        <v>2660</v>
      </c>
      <c r="B42" s="461" t="s">
        <v>2661</v>
      </c>
      <c r="C42" s="423"/>
      <c r="D42" s="426">
        <v>0</v>
      </c>
      <c r="E42" s="426">
        <v>0</v>
      </c>
      <c r="F42" s="427" t="s">
        <v>2365</v>
      </c>
    </row>
    <row r="43" spans="1:6" ht="12.75" customHeight="1">
      <c r="A43" s="421" t="s">
        <v>2662</v>
      </c>
      <c r="B43" s="460" t="s">
        <v>887</v>
      </c>
      <c r="C43" s="565" t="s">
        <v>2663</v>
      </c>
      <c r="D43" s="426">
        <v>0</v>
      </c>
      <c r="E43" s="426">
        <v>0</v>
      </c>
      <c r="F43" s="427" t="s">
        <v>2365</v>
      </c>
    </row>
    <row r="44" spans="1:6" ht="12.75" customHeight="1">
      <c r="A44" s="431" t="s">
        <v>2664</v>
      </c>
      <c r="B44" s="461" t="s">
        <v>2665</v>
      </c>
      <c r="C44" s="423"/>
      <c r="D44" s="426">
        <v>0</v>
      </c>
      <c r="E44" s="426">
        <v>0</v>
      </c>
      <c r="F44" s="427" t="s">
        <v>2365</v>
      </c>
    </row>
    <row r="45" spans="1:6" ht="12.75" customHeight="1">
      <c r="A45" s="421" t="s">
        <v>2666</v>
      </c>
      <c r="B45" s="460" t="s">
        <v>2667</v>
      </c>
      <c r="C45" s="423"/>
      <c r="D45" s="426">
        <v>0</v>
      </c>
      <c r="E45" s="426">
        <v>0</v>
      </c>
      <c r="F45" s="427" t="s">
        <v>2365</v>
      </c>
    </row>
    <row r="46" spans="1:6" ht="12.75" customHeight="1">
      <c r="A46" s="421" t="s">
        <v>2668</v>
      </c>
      <c r="B46" s="460" t="s">
        <v>890</v>
      </c>
      <c r="C46" s="565" t="s">
        <v>2669</v>
      </c>
      <c r="D46" s="426">
        <v>0</v>
      </c>
      <c r="E46" s="426">
        <v>0</v>
      </c>
      <c r="F46" s="427" t="s">
        <v>2365</v>
      </c>
    </row>
    <row r="47" spans="1:6" ht="12.75" customHeight="1">
      <c r="A47" s="431" t="s">
        <v>2670</v>
      </c>
      <c r="B47" s="461" t="s">
        <v>2671</v>
      </c>
      <c r="C47" s="423"/>
      <c r="D47" s="426">
        <v>0</v>
      </c>
      <c r="E47" s="426">
        <v>0</v>
      </c>
      <c r="F47" s="427" t="s">
        <v>2365</v>
      </c>
    </row>
    <row r="48" spans="1:6" ht="12.75" customHeight="1">
      <c r="A48" s="431" t="s">
        <v>2672</v>
      </c>
      <c r="B48" s="461" t="s">
        <v>2673</v>
      </c>
      <c r="C48" s="423"/>
      <c r="D48" s="426">
        <v>0</v>
      </c>
      <c r="E48" s="426">
        <v>0</v>
      </c>
      <c r="F48" s="427" t="s">
        <v>2365</v>
      </c>
    </row>
    <row r="49" spans="1:6" ht="12.75" customHeight="1">
      <c r="A49" s="421" t="s">
        <v>2674</v>
      </c>
      <c r="B49" s="460" t="s">
        <v>892</v>
      </c>
      <c r="C49" s="565" t="s">
        <v>2675</v>
      </c>
      <c r="D49" s="426">
        <v>0</v>
      </c>
      <c r="E49" s="426">
        <v>0</v>
      </c>
      <c r="F49" s="427" t="s">
        <v>2365</v>
      </c>
    </row>
    <row r="50" spans="1:6" ht="12.75" customHeight="1">
      <c r="A50" s="431" t="s">
        <v>2676</v>
      </c>
      <c r="B50" s="461" t="s">
        <v>2677</v>
      </c>
      <c r="C50" s="423"/>
      <c r="D50" s="426">
        <v>0</v>
      </c>
      <c r="E50" s="426">
        <v>0</v>
      </c>
      <c r="F50" s="427" t="s">
        <v>2365</v>
      </c>
    </row>
    <row r="51" spans="1:6" ht="12.75" customHeight="1">
      <c r="A51" s="431" t="s">
        <v>2678</v>
      </c>
      <c r="B51" s="461" t="s">
        <v>2679</v>
      </c>
      <c r="C51" s="423"/>
      <c r="D51" s="426">
        <v>0</v>
      </c>
      <c r="E51" s="426">
        <v>0</v>
      </c>
      <c r="F51" s="427" t="s">
        <v>2365</v>
      </c>
    </row>
    <row r="52" spans="1:6" ht="12.75" customHeight="1">
      <c r="A52" s="421" t="s">
        <v>2680</v>
      </c>
      <c r="B52" s="460" t="s">
        <v>895</v>
      </c>
      <c r="C52" s="565" t="s">
        <v>2681</v>
      </c>
      <c r="D52" s="426">
        <v>0</v>
      </c>
      <c r="E52" s="426">
        <v>0</v>
      </c>
      <c r="F52" s="427" t="s">
        <v>2365</v>
      </c>
    </row>
    <row r="53" spans="1:6" ht="12.75" customHeight="1">
      <c r="A53" s="431" t="s">
        <v>2682</v>
      </c>
      <c r="B53" s="461" t="s">
        <v>2683</v>
      </c>
      <c r="C53" s="423"/>
      <c r="D53" s="426">
        <v>0</v>
      </c>
      <c r="E53" s="426">
        <v>0</v>
      </c>
      <c r="F53" s="427" t="s">
        <v>2365</v>
      </c>
    </row>
    <row r="54" spans="1:6" ht="12.75" customHeight="1">
      <c r="A54" s="431" t="s">
        <v>2684</v>
      </c>
      <c r="B54" s="461" t="s">
        <v>2685</v>
      </c>
      <c r="C54" s="423"/>
      <c r="D54" s="426">
        <v>0</v>
      </c>
      <c r="E54" s="426">
        <v>0</v>
      </c>
      <c r="F54" s="427" t="s">
        <v>2365</v>
      </c>
    </row>
    <row r="55" spans="1:6" ht="12.75" customHeight="1">
      <c r="A55" s="431" t="s">
        <v>2686</v>
      </c>
      <c r="B55" s="461" t="s">
        <v>2687</v>
      </c>
      <c r="C55" s="423"/>
      <c r="D55" s="426">
        <v>0</v>
      </c>
      <c r="E55" s="426">
        <v>0</v>
      </c>
      <c r="F55" s="427" t="s">
        <v>2365</v>
      </c>
    </row>
    <row r="56" spans="1:6" ht="12.75" customHeight="1">
      <c r="A56" s="421" t="s">
        <v>2688</v>
      </c>
      <c r="B56" s="460" t="s">
        <v>898</v>
      </c>
      <c r="C56" s="565" t="s">
        <v>2689</v>
      </c>
      <c r="D56" s="426">
        <v>0</v>
      </c>
      <c r="E56" s="426">
        <v>0</v>
      </c>
      <c r="F56" s="427" t="s">
        <v>2365</v>
      </c>
    </row>
    <row r="57" spans="1:6" ht="12.75" customHeight="1">
      <c r="A57" s="431" t="s">
        <v>2690</v>
      </c>
      <c r="B57" s="461" t="s">
        <v>2691</v>
      </c>
      <c r="C57" s="423"/>
      <c r="D57" s="426">
        <v>0</v>
      </c>
      <c r="E57" s="426">
        <v>0</v>
      </c>
      <c r="F57" s="427" t="s">
        <v>2365</v>
      </c>
    </row>
    <row r="58" spans="1:6" ht="12.75" customHeight="1">
      <c r="A58" s="431" t="s">
        <v>2692</v>
      </c>
      <c r="B58" s="461" t="s">
        <v>2693</v>
      </c>
      <c r="C58" s="423"/>
      <c r="D58" s="426">
        <v>0</v>
      </c>
      <c r="E58" s="426">
        <v>0</v>
      </c>
      <c r="F58" s="427" t="s">
        <v>2365</v>
      </c>
    </row>
    <row r="59" spans="1:6" ht="12.75" customHeight="1">
      <c r="A59" s="421" t="s">
        <v>2694</v>
      </c>
      <c r="B59" s="460" t="s">
        <v>901</v>
      </c>
      <c r="C59" s="565" t="s">
        <v>2695</v>
      </c>
      <c r="D59" s="426">
        <v>0</v>
      </c>
      <c r="E59" s="426">
        <v>0</v>
      </c>
      <c r="F59" s="427" t="s">
        <v>2365</v>
      </c>
    </row>
    <row r="60" spans="1:6" ht="12.75" customHeight="1">
      <c r="A60" s="431" t="s">
        <v>2696</v>
      </c>
      <c r="B60" s="461" t="s">
        <v>2697</v>
      </c>
      <c r="C60" s="423"/>
      <c r="D60" s="426">
        <v>0</v>
      </c>
      <c r="E60" s="426">
        <v>0</v>
      </c>
      <c r="F60" s="427" t="s">
        <v>2365</v>
      </c>
    </row>
    <row r="61" spans="1:6" ht="12.75" customHeight="1">
      <c r="A61" s="431" t="s">
        <v>2698</v>
      </c>
      <c r="B61" s="461" t="s">
        <v>2699</v>
      </c>
      <c r="C61" s="423"/>
      <c r="D61" s="426">
        <v>0</v>
      </c>
      <c r="E61" s="426">
        <v>0</v>
      </c>
      <c r="F61" s="427" t="s">
        <v>2365</v>
      </c>
    </row>
    <row r="62" spans="1:6" ht="12.75" customHeight="1">
      <c r="A62" s="431" t="s">
        <v>2700</v>
      </c>
      <c r="B62" s="461" t="s">
        <v>2701</v>
      </c>
      <c r="C62" s="423"/>
      <c r="D62" s="426">
        <v>0</v>
      </c>
      <c r="E62" s="426">
        <v>0</v>
      </c>
      <c r="F62" s="427" t="s">
        <v>2365</v>
      </c>
    </row>
    <row r="63" spans="1:6" ht="12.75" customHeight="1">
      <c r="A63" s="431" t="s">
        <v>2702</v>
      </c>
      <c r="B63" s="461" t="s">
        <v>2703</v>
      </c>
      <c r="C63" s="423"/>
      <c r="D63" s="426">
        <v>0</v>
      </c>
      <c r="E63" s="426">
        <v>0</v>
      </c>
      <c r="F63" s="427" t="s">
        <v>2365</v>
      </c>
    </row>
    <row r="64" spans="1:6" ht="12.75" customHeight="1">
      <c r="A64" s="431" t="s">
        <v>2704</v>
      </c>
      <c r="B64" s="461" t="s">
        <v>2705</v>
      </c>
      <c r="C64" s="423"/>
      <c r="D64" s="426">
        <v>0</v>
      </c>
      <c r="E64" s="426">
        <v>0</v>
      </c>
      <c r="F64" s="427" t="s">
        <v>2365</v>
      </c>
    </row>
    <row r="65" spans="1:6" ht="12.75" customHeight="1">
      <c r="A65" s="431" t="s">
        <v>2706</v>
      </c>
      <c r="B65" s="461" t="s">
        <v>2707</v>
      </c>
      <c r="C65" s="423"/>
      <c r="D65" s="426">
        <v>0</v>
      </c>
      <c r="E65" s="426">
        <v>0</v>
      </c>
      <c r="F65" s="427" t="s">
        <v>2365</v>
      </c>
    </row>
    <row r="66" spans="1:6" ht="12.75" customHeight="1">
      <c r="A66" s="431" t="s">
        <v>2708</v>
      </c>
      <c r="B66" s="461" t="s">
        <v>2709</v>
      </c>
      <c r="C66" s="423"/>
      <c r="D66" s="426">
        <v>0</v>
      </c>
      <c r="E66" s="426">
        <v>0</v>
      </c>
      <c r="F66" s="427" t="s">
        <v>2365</v>
      </c>
    </row>
    <row r="67" spans="1:6" ht="12.75" customHeight="1">
      <c r="A67" s="431" t="s">
        <v>2710</v>
      </c>
      <c r="B67" s="461" t="s">
        <v>2711</v>
      </c>
      <c r="C67" s="423"/>
      <c r="D67" s="426">
        <v>0</v>
      </c>
      <c r="E67" s="426">
        <v>0</v>
      </c>
      <c r="F67" s="427" t="s">
        <v>2365</v>
      </c>
    </row>
    <row r="68" spans="1:6" ht="12.75" customHeight="1">
      <c r="A68" s="431" t="s">
        <v>2712</v>
      </c>
      <c r="B68" s="462" t="s">
        <v>2713</v>
      </c>
      <c r="C68" s="423"/>
      <c r="D68" s="426">
        <v>0</v>
      </c>
      <c r="E68" s="426">
        <v>0</v>
      </c>
      <c r="F68" s="427" t="s">
        <v>2365</v>
      </c>
    </row>
    <row r="69" spans="1:6" ht="12.75" customHeight="1">
      <c r="A69" s="421" t="s">
        <v>2714</v>
      </c>
      <c r="B69" s="460" t="s">
        <v>904</v>
      </c>
      <c r="C69" s="565" t="s">
        <v>2715</v>
      </c>
      <c r="D69" s="426">
        <v>0</v>
      </c>
      <c r="E69" s="426">
        <v>0</v>
      </c>
      <c r="F69" s="427" t="s">
        <v>2365</v>
      </c>
    </row>
    <row r="70" spans="1:6" ht="12.75" customHeight="1">
      <c r="A70" s="431" t="s">
        <v>2716</v>
      </c>
      <c r="B70" s="461" t="s">
        <v>2717</v>
      </c>
      <c r="C70" s="423"/>
      <c r="D70" s="426">
        <v>0</v>
      </c>
      <c r="E70" s="426">
        <v>0</v>
      </c>
      <c r="F70" s="427" t="s">
        <v>2365</v>
      </c>
    </row>
    <row r="71" spans="1:6" ht="12.75" customHeight="1">
      <c r="A71" s="421" t="s">
        <v>2718</v>
      </c>
      <c r="B71" s="460" t="s">
        <v>2719</v>
      </c>
      <c r="C71" s="423"/>
      <c r="D71" s="426">
        <v>0</v>
      </c>
      <c r="E71" s="426">
        <v>0</v>
      </c>
      <c r="F71" s="427" t="s">
        <v>2365</v>
      </c>
    </row>
    <row r="72" spans="1:6" ht="12.75" customHeight="1">
      <c r="A72" s="421" t="s">
        <v>2720</v>
      </c>
      <c r="B72" s="460" t="s">
        <v>907</v>
      </c>
      <c r="C72" s="565" t="s">
        <v>2721</v>
      </c>
      <c r="D72" s="426">
        <v>0</v>
      </c>
      <c r="E72" s="426">
        <v>0</v>
      </c>
      <c r="F72" s="427" t="s">
        <v>2365</v>
      </c>
    </row>
    <row r="73" spans="1:6" ht="12.75" customHeight="1">
      <c r="A73" s="431" t="s">
        <v>2722</v>
      </c>
      <c r="B73" s="461" t="s">
        <v>2723</v>
      </c>
      <c r="C73" s="423"/>
      <c r="D73" s="426">
        <v>0</v>
      </c>
      <c r="E73" s="426">
        <v>0</v>
      </c>
      <c r="F73" s="427" t="s">
        <v>2365</v>
      </c>
    </row>
    <row r="74" spans="1:6" ht="12.75" customHeight="1">
      <c r="A74" s="431" t="s">
        <v>2724</v>
      </c>
      <c r="B74" s="461" t="s">
        <v>2725</v>
      </c>
      <c r="C74" s="423"/>
      <c r="D74" s="426">
        <v>0</v>
      </c>
      <c r="E74" s="426">
        <v>0</v>
      </c>
      <c r="F74" s="427" t="s">
        <v>2365</v>
      </c>
    </row>
    <row r="75" spans="1:6" ht="12.75" customHeight="1">
      <c r="A75" s="431" t="s">
        <v>2726</v>
      </c>
      <c r="B75" s="461" t="s">
        <v>2727</v>
      </c>
      <c r="C75" s="423"/>
      <c r="D75" s="426">
        <v>0</v>
      </c>
      <c r="E75" s="426">
        <v>0</v>
      </c>
      <c r="F75" s="427" t="s">
        <v>2365</v>
      </c>
    </row>
    <row r="76" spans="1:6" ht="12.75" customHeight="1">
      <c r="A76" s="421" t="s">
        <v>2728</v>
      </c>
      <c r="B76" s="460" t="s">
        <v>910</v>
      </c>
      <c r="C76" s="565" t="s">
        <v>2729</v>
      </c>
      <c r="D76" s="426">
        <v>0</v>
      </c>
      <c r="E76" s="426">
        <v>0</v>
      </c>
      <c r="F76" s="427" t="s">
        <v>2365</v>
      </c>
    </row>
    <row r="77" spans="1:6" ht="12.75" customHeight="1">
      <c r="A77" s="431" t="s">
        <v>2730</v>
      </c>
      <c r="B77" s="461" t="s">
        <v>2731</v>
      </c>
      <c r="C77" s="423"/>
      <c r="D77" s="426">
        <v>0</v>
      </c>
      <c r="E77" s="426">
        <v>0</v>
      </c>
      <c r="F77" s="427" t="s">
        <v>2365</v>
      </c>
    </row>
    <row r="78" spans="1:6" ht="12.75" customHeight="1">
      <c r="A78" s="431" t="s">
        <v>2732</v>
      </c>
      <c r="B78" s="461" t="s">
        <v>2733</v>
      </c>
      <c r="C78" s="423"/>
      <c r="D78" s="426">
        <v>0</v>
      </c>
      <c r="E78" s="426">
        <v>0</v>
      </c>
      <c r="F78" s="427" t="s">
        <v>2365</v>
      </c>
    </row>
    <row r="79" spans="1:6" ht="12.75" customHeight="1">
      <c r="A79" s="431" t="s">
        <v>2734</v>
      </c>
      <c r="B79" s="461" t="s">
        <v>2735</v>
      </c>
      <c r="C79" s="423"/>
      <c r="D79" s="426">
        <v>0</v>
      </c>
      <c r="E79" s="426">
        <v>0</v>
      </c>
      <c r="F79" s="427" t="s">
        <v>2365</v>
      </c>
    </row>
    <row r="80" spans="1:6" ht="12.75" customHeight="1">
      <c r="A80" s="421" t="s">
        <v>2736</v>
      </c>
      <c r="B80" s="460" t="s">
        <v>2737</v>
      </c>
      <c r="C80" s="565" t="s">
        <v>2738</v>
      </c>
      <c r="D80" s="426">
        <v>0</v>
      </c>
      <c r="E80" s="426">
        <v>0</v>
      </c>
      <c r="F80" s="427" t="s">
        <v>2365</v>
      </c>
    </row>
    <row r="81" spans="1:6" ht="12.75" customHeight="1">
      <c r="A81" s="431" t="s">
        <v>2739</v>
      </c>
      <c r="B81" s="461" t="s">
        <v>2740</v>
      </c>
      <c r="C81" s="423"/>
      <c r="D81" s="426">
        <v>0</v>
      </c>
      <c r="E81" s="426">
        <v>0</v>
      </c>
      <c r="F81" s="427" t="s">
        <v>2365</v>
      </c>
    </row>
    <row r="82" spans="1:6" ht="12.75" customHeight="1">
      <c r="A82" s="431" t="s">
        <v>2741</v>
      </c>
      <c r="B82" s="461" t="s">
        <v>2742</v>
      </c>
      <c r="C82" s="423"/>
      <c r="D82" s="426">
        <v>0</v>
      </c>
      <c r="E82" s="426">
        <v>0</v>
      </c>
      <c r="F82" s="427" t="s">
        <v>2365</v>
      </c>
    </row>
    <row r="83" spans="1:6" ht="12.75" customHeight="1">
      <c r="A83" s="431" t="s">
        <v>2743</v>
      </c>
      <c r="B83" s="461" t="s">
        <v>2744</v>
      </c>
      <c r="C83" s="423"/>
      <c r="D83" s="426">
        <v>0</v>
      </c>
      <c r="E83" s="426">
        <v>0</v>
      </c>
      <c r="F83" s="427" t="s">
        <v>2365</v>
      </c>
    </row>
    <row r="84" spans="1:6" ht="12.75" customHeight="1">
      <c r="A84" s="431" t="s">
        <v>2745</v>
      </c>
      <c r="B84" s="461" t="s">
        <v>2746</v>
      </c>
      <c r="C84" s="423"/>
      <c r="D84" s="426">
        <v>0</v>
      </c>
      <c r="E84" s="426">
        <v>0</v>
      </c>
      <c r="F84" s="427" t="s">
        <v>2365</v>
      </c>
    </row>
    <row r="85" spans="1:6" ht="12.75" customHeight="1">
      <c r="A85" s="431" t="s">
        <v>2747</v>
      </c>
      <c r="B85" s="461" t="s">
        <v>2748</v>
      </c>
      <c r="C85" s="423"/>
      <c r="D85" s="426">
        <v>0</v>
      </c>
      <c r="E85" s="426">
        <v>0</v>
      </c>
      <c r="F85" s="427" t="s">
        <v>2365</v>
      </c>
    </row>
    <row r="86" spans="1:6" ht="12.75" customHeight="1">
      <c r="A86" s="431" t="s">
        <v>2749</v>
      </c>
      <c r="B86" s="461" t="s">
        <v>2750</v>
      </c>
      <c r="C86" s="423"/>
      <c r="D86" s="426">
        <v>0</v>
      </c>
      <c r="E86" s="426">
        <v>0</v>
      </c>
      <c r="F86" s="427" t="s">
        <v>2365</v>
      </c>
    </row>
    <row r="87" spans="1:6" ht="12.75" customHeight="1">
      <c r="A87" s="431" t="s">
        <v>2751</v>
      </c>
      <c r="B87" s="461" t="s">
        <v>2752</v>
      </c>
      <c r="C87" s="423"/>
      <c r="D87" s="426">
        <v>0</v>
      </c>
      <c r="E87" s="426">
        <v>0</v>
      </c>
      <c r="F87" s="427" t="s">
        <v>2365</v>
      </c>
    </row>
    <row r="88" spans="1:6" ht="12.75" customHeight="1">
      <c r="A88" s="431" t="s">
        <v>2753</v>
      </c>
      <c r="B88" s="461" t="s">
        <v>2754</v>
      </c>
      <c r="C88" s="423"/>
      <c r="D88" s="426">
        <v>0</v>
      </c>
      <c r="E88" s="426">
        <v>0</v>
      </c>
      <c r="F88" s="427" t="s">
        <v>2365</v>
      </c>
    </row>
    <row r="89" spans="1:6" ht="12.75" customHeight="1">
      <c r="A89" s="421" t="s">
        <v>1584</v>
      </c>
      <c r="B89" s="460" t="s">
        <v>1585</v>
      </c>
      <c r="C89" s="423"/>
      <c r="D89" s="426">
        <v>217816088.98424</v>
      </c>
      <c r="E89" s="426">
        <v>0</v>
      </c>
      <c r="F89" s="427" t="s">
        <v>2365</v>
      </c>
    </row>
    <row r="90" spans="1:6" ht="12.75" customHeight="1">
      <c r="A90" s="421" t="s">
        <v>1586</v>
      </c>
      <c r="B90" s="460" t="s">
        <v>1587</v>
      </c>
      <c r="C90" s="565" t="s">
        <v>2755</v>
      </c>
      <c r="D90" s="426">
        <v>211279234.03904</v>
      </c>
      <c r="E90" s="426">
        <v>0</v>
      </c>
      <c r="F90" s="427" t="s">
        <v>2365</v>
      </c>
    </row>
    <row r="91" spans="1:6" ht="12.75" customHeight="1">
      <c r="A91" s="431" t="s">
        <v>2756</v>
      </c>
      <c r="B91" s="461" t="s">
        <v>2757</v>
      </c>
      <c r="C91" s="423"/>
      <c r="D91" s="426">
        <v>0</v>
      </c>
      <c r="E91" s="426">
        <v>0</v>
      </c>
      <c r="F91" s="427" t="s">
        <v>2365</v>
      </c>
    </row>
    <row r="92" spans="1:6" ht="12.75" customHeight="1">
      <c r="A92" s="431" t="s">
        <v>1588</v>
      </c>
      <c r="B92" s="461" t="s">
        <v>2758</v>
      </c>
      <c r="C92" s="423"/>
      <c r="D92" s="426">
        <v>211141158.95603999</v>
      </c>
      <c r="E92" s="426">
        <v>0</v>
      </c>
      <c r="F92" s="427" t="s">
        <v>2365</v>
      </c>
    </row>
    <row r="93" spans="1:6" ht="12.75" customHeight="1">
      <c r="A93" s="431" t="s">
        <v>2321</v>
      </c>
      <c r="B93" s="461" t="s">
        <v>2759</v>
      </c>
      <c r="C93" s="423"/>
      <c r="D93" s="426">
        <v>138075.08300000001</v>
      </c>
      <c r="E93" s="426">
        <v>0</v>
      </c>
      <c r="F93" s="427" t="s">
        <v>2365</v>
      </c>
    </row>
    <row r="94" spans="1:6" ht="12.75" customHeight="1">
      <c r="A94" s="421" t="s">
        <v>1596</v>
      </c>
      <c r="B94" s="460" t="s">
        <v>1597</v>
      </c>
      <c r="C94" s="565" t="s">
        <v>2760</v>
      </c>
      <c r="D94" s="426">
        <v>6536854.9452</v>
      </c>
      <c r="E94" s="426">
        <v>0</v>
      </c>
      <c r="F94" s="427" t="s">
        <v>2365</v>
      </c>
    </row>
    <row r="95" spans="1:6" ht="12.75" customHeight="1">
      <c r="A95" s="431" t="s">
        <v>2761</v>
      </c>
      <c r="B95" s="461" t="s">
        <v>2762</v>
      </c>
      <c r="C95" s="423"/>
      <c r="D95" s="426">
        <v>0</v>
      </c>
      <c r="E95" s="426">
        <v>0</v>
      </c>
      <c r="F95" s="427" t="s">
        <v>2365</v>
      </c>
    </row>
    <row r="96" spans="1:6" ht="12.75" customHeight="1">
      <c r="A96" s="431" t="s">
        <v>1598</v>
      </c>
      <c r="B96" s="461" t="s">
        <v>2763</v>
      </c>
      <c r="C96" s="423"/>
      <c r="D96" s="426">
        <v>6497456.8119200002</v>
      </c>
      <c r="E96" s="426">
        <v>0</v>
      </c>
      <c r="F96" s="427" t="s">
        <v>2365</v>
      </c>
    </row>
    <row r="97" spans="1:6" ht="12.75" customHeight="1">
      <c r="A97" s="431" t="s">
        <v>2764</v>
      </c>
      <c r="B97" s="461" t="s">
        <v>2765</v>
      </c>
      <c r="C97" s="423"/>
      <c r="D97" s="426">
        <v>39398.133280000002</v>
      </c>
      <c r="E97" s="426">
        <v>0</v>
      </c>
      <c r="F97" s="427" t="s">
        <v>2365</v>
      </c>
    </row>
    <row r="98" spans="1:6" ht="12.75" customHeight="1">
      <c r="A98" s="421" t="s">
        <v>1605</v>
      </c>
      <c r="B98" s="460" t="s">
        <v>1606</v>
      </c>
      <c r="C98" s="423"/>
      <c r="D98" s="426">
        <v>78547.757559999998</v>
      </c>
      <c r="E98" s="426">
        <v>0</v>
      </c>
      <c r="F98" s="427" t="s">
        <v>2365</v>
      </c>
    </row>
    <row r="99" spans="1:6" ht="12.75" customHeight="1">
      <c r="A99" s="421" t="s">
        <v>1607</v>
      </c>
      <c r="B99" s="460" t="s">
        <v>921</v>
      </c>
      <c r="C99" s="565" t="s">
        <v>2766</v>
      </c>
      <c r="D99" s="426">
        <v>12693.68017</v>
      </c>
      <c r="E99" s="426">
        <v>0</v>
      </c>
      <c r="F99" s="427" t="s">
        <v>2365</v>
      </c>
    </row>
    <row r="100" spans="1:6" ht="12.75" customHeight="1">
      <c r="A100" s="431" t="s">
        <v>2767</v>
      </c>
      <c r="B100" s="461" t="s">
        <v>2768</v>
      </c>
      <c r="C100" s="423"/>
      <c r="D100" s="426">
        <v>0</v>
      </c>
      <c r="E100" s="426">
        <v>0</v>
      </c>
      <c r="F100" s="427" t="s">
        <v>2365</v>
      </c>
    </row>
    <row r="101" spans="1:6" ht="12.75" customHeight="1">
      <c r="A101" s="431" t="s">
        <v>1609</v>
      </c>
      <c r="B101" s="461" t="s">
        <v>1610</v>
      </c>
      <c r="C101" s="423"/>
      <c r="D101" s="426">
        <v>12693.68017</v>
      </c>
      <c r="E101" s="426">
        <v>0</v>
      </c>
      <c r="F101" s="427" t="s">
        <v>2365</v>
      </c>
    </row>
    <row r="102" spans="1:6" ht="12.75" customHeight="1">
      <c r="A102" s="431" t="s">
        <v>2769</v>
      </c>
      <c r="B102" s="461" t="s">
        <v>2770</v>
      </c>
      <c r="C102" s="423"/>
      <c r="D102" s="426">
        <v>0</v>
      </c>
      <c r="E102" s="426">
        <v>0</v>
      </c>
      <c r="F102" s="427" t="s">
        <v>2365</v>
      </c>
    </row>
    <row r="103" spans="1:6" ht="12.75" customHeight="1">
      <c r="A103" s="431" t="s">
        <v>2771</v>
      </c>
      <c r="B103" s="461" t="s">
        <v>2772</v>
      </c>
      <c r="C103" s="423"/>
      <c r="D103" s="426">
        <v>0</v>
      </c>
      <c r="E103" s="426">
        <v>0</v>
      </c>
      <c r="F103" s="427" t="s">
        <v>2365</v>
      </c>
    </row>
    <row r="104" spans="1:6" ht="12.75" customHeight="1">
      <c r="A104" s="431" t="s">
        <v>2773</v>
      </c>
      <c r="B104" s="461" t="s">
        <v>2774</v>
      </c>
      <c r="C104" s="423"/>
      <c r="D104" s="426">
        <v>0</v>
      </c>
      <c r="E104" s="426">
        <v>0</v>
      </c>
      <c r="F104" s="427" t="s">
        <v>2365</v>
      </c>
    </row>
    <row r="105" spans="1:6" ht="12.75" customHeight="1">
      <c r="A105" s="431" t="s">
        <v>2775</v>
      </c>
      <c r="B105" s="461" t="s">
        <v>2776</v>
      </c>
      <c r="C105" s="423"/>
      <c r="D105" s="426">
        <v>0</v>
      </c>
      <c r="E105" s="426">
        <v>0</v>
      </c>
      <c r="F105" s="427" t="s">
        <v>2365</v>
      </c>
    </row>
    <row r="106" spans="1:6" ht="12.75" customHeight="1">
      <c r="A106" s="421" t="s">
        <v>2777</v>
      </c>
      <c r="B106" s="460" t="s">
        <v>923</v>
      </c>
      <c r="C106" s="565" t="s">
        <v>2778</v>
      </c>
      <c r="D106" s="426">
        <v>0</v>
      </c>
      <c r="E106" s="426">
        <v>0</v>
      </c>
      <c r="F106" s="427" t="s">
        <v>2365</v>
      </c>
    </row>
    <row r="107" spans="1:6" ht="12.75" customHeight="1">
      <c r="A107" s="431" t="s">
        <v>2779</v>
      </c>
      <c r="B107" s="461" t="s">
        <v>2780</v>
      </c>
      <c r="C107" s="423"/>
      <c r="D107" s="426">
        <v>0</v>
      </c>
      <c r="E107" s="426">
        <v>0</v>
      </c>
      <c r="F107" s="427" t="s">
        <v>2365</v>
      </c>
    </row>
    <row r="108" spans="1:6" ht="12.75" customHeight="1">
      <c r="A108" s="431" t="s">
        <v>2781</v>
      </c>
      <c r="B108" s="462" t="s">
        <v>2782</v>
      </c>
      <c r="C108" s="423"/>
      <c r="D108" s="426">
        <v>0</v>
      </c>
      <c r="E108" s="426">
        <v>0</v>
      </c>
      <c r="F108" s="427" t="s">
        <v>2365</v>
      </c>
    </row>
    <row r="109" spans="1:6" ht="17.25" customHeight="1">
      <c r="A109" s="421" t="s">
        <v>2783</v>
      </c>
      <c r="B109" s="460" t="s">
        <v>926</v>
      </c>
      <c r="C109" s="565" t="s">
        <v>2784</v>
      </c>
      <c r="D109" s="426">
        <v>0</v>
      </c>
      <c r="E109" s="426">
        <v>0</v>
      </c>
      <c r="F109" s="427" t="s">
        <v>2365</v>
      </c>
    </row>
    <row r="110" spans="1:6" ht="12.75" customHeight="1">
      <c r="A110" s="431" t="s">
        <v>2785</v>
      </c>
      <c r="B110" s="462" t="s">
        <v>2786</v>
      </c>
      <c r="C110" s="423"/>
      <c r="D110" s="426">
        <v>0</v>
      </c>
      <c r="E110" s="426">
        <v>0</v>
      </c>
      <c r="F110" s="427" t="s">
        <v>2365</v>
      </c>
    </row>
    <row r="111" spans="1:6" ht="12.75" customHeight="1">
      <c r="A111" s="431" t="s">
        <v>2787</v>
      </c>
      <c r="B111" s="462" t="s">
        <v>2788</v>
      </c>
      <c r="C111" s="423"/>
      <c r="D111" s="426">
        <v>0</v>
      </c>
      <c r="E111" s="426">
        <v>0</v>
      </c>
      <c r="F111" s="427" t="s">
        <v>2365</v>
      </c>
    </row>
    <row r="112" spans="1:6" ht="12.75" customHeight="1">
      <c r="A112" s="431" t="s">
        <v>2789</v>
      </c>
      <c r="B112" s="461" t="s">
        <v>2790</v>
      </c>
      <c r="C112" s="423"/>
      <c r="D112" s="426">
        <v>0</v>
      </c>
      <c r="E112" s="426">
        <v>0</v>
      </c>
      <c r="F112" s="427" t="s">
        <v>2365</v>
      </c>
    </row>
    <row r="113" spans="1:6" ht="12.75" customHeight="1">
      <c r="A113" s="431" t="s">
        <v>2791</v>
      </c>
      <c r="B113" s="461" t="s">
        <v>2792</v>
      </c>
      <c r="C113" s="423"/>
      <c r="D113" s="426">
        <v>0</v>
      </c>
      <c r="E113" s="426">
        <v>0</v>
      </c>
      <c r="F113" s="427" t="s">
        <v>2365</v>
      </c>
    </row>
    <row r="114" spans="1:6" ht="12.75" customHeight="1">
      <c r="A114" s="431" t="s">
        <v>2793</v>
      </c>
      <c r="B114" s="461" t="s">
        <v>2794</v>
      </c>
      <c r="C114" s="423"/>
      <c r="D114" s="426">
        <v>0</v>
      </c>
      <c r="E114" s="426">
        <v>0</v>
      </c>
      <c r="F114" s="427" t="s">
        <v>2365</v>
      </c>
    </row>
    <row r="115" spans="1:6" ht="12.75" customHeight="1">
      <c r="A115" s="431" t="s">
        <v>2795</v>
      </c>
      <c r="B115" s="461" t="s">
        <v>2796</v>
      </c>
      <c r="C115" s="423"/>
      <c r="D115" s="426">
        <v>0</v>
      </c>
      <c r="E115" s="426">
        <v>0</v>
      </c>
      <c r="F115" s="427" t="s">
        <v>2365</v>
      </c>
    </row>
    <row r="116" spans="1:6" ht="12.75" customHeight="1">
      <c r="A116" s="431" t="s">
        <v>2797</v>
      </c>
      <c r="B116" s="461" t="s">
        <v>2798</v>
      </c>
      <c r="C116" s="423"/>
      <c r="D116" s="426">
        <v>0</v>
      </c>
      <c r="E116" s="426">
        <v>0</v>
      </c>
      <c r="F116" s="427" t="s">
        <v>2365</v>
      </c>
    </row>
    <row r="117" spans="1:6" ht="12.75" customHeight="1">
      <c r="A117" s="421" t="s">
        <v>2799</v>
      </c>
      <c r="B117" s="460" t="s">
        <v>929</v>
      </c>
      <c r="C117" s="565" t="s">
        <v>2800</v>
      </c>
      <c r="D117" s="426">
        <v>0</v>
      </c>
      <c r="E117" s="426">
        <v>0</v>
      </c>
      <c r="F117" s="427" t="s">
        <v>2365</v>
      </c>
    </row>
    <row r="118" spans="1:6" ht="12.75" customHeight="1">
      <c r="A118" s="431" t="s">
        <v>2801</v>
      </c>
      <c r="B118" s="462" t="s">
        <v>2802</v>
      </c>
      <c r="C118" s="423"/>
      <c r="D118" s="426">
        <v>0</v>
      </c>
      <c r="E118" s="426">
        <v>0</v>
      </c>
      <c r="F118" s="427" t="s">
        <v>2365</v>
      </c>
    </row>
    <row r="119" spans="1:6" ht="12.75" customHeight="1">
      <c r="A119" s="431" t="s">
        <v>2803</v>
      </c>
      <c r="B119" s="462" t="s">
        <v>2804</v>
      </c>
      <c r="C119" s="423"/>
      <c r="D119" s="426">
        <v>0</v>
      </c>
      <c r="E119" s="426">
        <v>0</v>
      </c>
      <c r="F119" s="427" t="s">
        <v>2365</v>
      </c>
    </row>
    <row r="120" spans="1:6" ht="12.75" customHeight="1">
      <c r="A120" s="431" t="s">
        <v>2805</v>
      </c>
      <c r="B120" s="462" t="s">
        <v>2806</v>
      </c>
      <c r="C120" s="423"/>
      <c r="D120" s="426">
        <v>0</v>
      </c>
      <c r="E120" s="426">
        <v>0</v>
      </c>
      <c r="F120" s="427" t="s">
        <v>2365</v>
      </c>
    </row>
    <row r="121" spans="1:6" ht="12.75" customHeight="1">
      <c r="A121" s="421" t="s">
        <v>2807</v>
      </c>
      <c r="B121" s="460" t="s">
        <v>932</v>
      </c>
      <c r="C121" s="565" t="s">
        <v>2808</v>
      </c>
      <c r="D121" s="426">
        <v>0</v>
      </c>
      <c r="E121" s="426">
        <v>0</v>
      </c>
      <c r="F121" s="427" t="s">
        <v>2365</v>
      </c>
    </row>
    <row r="122" spans="1:6" ht="12.75" customHeight="1">
      <c r="A122" s="431" t="s">
        <v>2809</v>
      </c>
      <c r="B122" s="461" t="s">
        <v>2810</v>
      </c>
      <c r="C122" s="423"/>
      <c r="D122" s="426">
        <v>0</v>
      </c>
      <c r="E122" s="426">
        <v>0</v>
      </c>
      <c r="F122" s="427" t="s">
        <v>2365</v>
      </c>
    </row>
    <row r="123" spans="1:6" ht="12.75" customHeight="1">
      <c r="A123" s="431" t="s">
        <v>2811</v>
      </c>
      <c r="B123" s="461" t="s">
        <v>2812</v>
      </c>
      <c r="C123" s="423"/>
      <c r="D123" s="426">
        <v>0</v>
      </c>
      <c r="E123" s="426">
        <v>0</v>
      </c>
      <c r="F123" s="427" t="s">
        <v>2365</v>
      </c>
    </row>
    <row r="124" spans="1:6" ht="12.75" customHeight="1">
      <c r="A124" s="431" t="s">
        <v>2813</v>
      </c>
      <c r="B124" s="462" t="s">
        <v>2814</v>
      </c>
      <c r="C124" s="423"/>
      <c r="D124" s="426">
        <v>0</v>
      </c>
      <c r="E124" s="426">
        <v>0</v>
      </c>
      <c r="F124" s="427" t="s">
        <v>2365</v>
      </c>
    </row>
    <row r="125" spans="1:6" ht="12.75" customHeight="1">
      <c r="A125" s="431" t="s">
        <v>2815</v>
      </c>
      <c r="B125" s="462" t="s">
        <v>2816</v>
      </c>
      <c r="C125" s="423"/>
      <c r="D125" s="426">
        <v>0</v>
      </c>
      <c r="E125" s="426">
        <v>0</v>
      </c>
      <c r="F125" s="427" t="s">
        <v>2365</v>
      </c>
    </row>
    <row r="126" spans="1:6" ht="12.75" customHeight="1">
      <c r="A126" s="431" t="s">
        <v>2817</v>
      </c>
      <c r="B126" s="461" t="s">
        <v>2818</v>
      </c>
      <c r="C126" s="423"/>
      <c r="D126" s="426">
        <v>0</v>
      </c>
      <c r="E126" s="426">
        <v>0</v>
      </c>
      <c r="F126" s="427" t="s">
        <v>2365</v>
      </c>
    </row>
    <row r="127" spans="1:6" ht="27.75" customHeight="1">
      <c r="A127" s="421" t="s">
        <v>2819</v>
      </c>
      <c r="B127" s="460" t="s">
        <v>935</v>
      </c>
      <c r="C127" s="565" t="s">
        <v>2820</v>
      </c>
      <c r="D127" s="426">
        <v>0</v>
      </c>
      <c r="E127" s="426">
        <v>0</v>
      </c>
      <c r="F127" s="427" t="s">
        <v>2365</v>
      </c>
    </row>
    <row r="128" spans="1:6" ht="12.75" customHeight="1">
      <c r="A128" s="431" t="s">
        <v>2821</v>
      </c>
      <c r="B128" s="461" t="s">
        <v>2822</v>
      </c>
      <c r="C128" s="423"/>
      <c r="D128" s="426">
        <v>0</v>
      </c>
      <c r="E128" s="426">
        <v>0</v>
      </c>
      <c r="F128" s="427" t="s">
        <v>2365</v>
      </c>
    </row>
    <row r="129" spans="1:6" ht="12.75" customHeight="1">
      <c r="A129" s="431" t="s">
        <v>2823</v>
      </c>
      <c r="B129" s="461" t="s">
        <v>2824</v>
      </c>
      <c r="C129" s="423"/>
      <c r="D129" s="426">
        <v>0</v>
      </c>
      <c r="E129" s="426">
        <v>0</v>
      </c>
      <c r="F129" s="427" t="s">
        <v>2365</v>
      </c>
    </row>
    <row r="130" spans="1:6" ht="12.75" customHeight="1">
      <c r="A130" s="421" t="s">
        <v>1623</v>
      </c>
      <c r="B130" s="460" t="s">
        <v>938</v>
      </c>
      <c r="C130" s="565" t="s">
        <v>2825</v>
      </c>
      <c r="D130" s="426">
        <v>65854.077390000006</v>
      </c>
      <c r="E130" s="426">
        <f>SUM(E131)</f>
        <v>0</v>
      </c>
      <c r="F130" s="427" t="s">
        <v>2365</v>
      </c>
    </row>
    <row r="131" spans="1:6" ht="12.75" customHeight="1">
      <c r="A131" s="431" t="s">
        <v>1624</v>
      </c>
      <c r="B131" s="461" t="s">
        <v>1625</v>
      </c>
      <c r="C131" s="423"/>
      <c r="D131" s="426">
        <v>65854.077390000006</v>
      </c>
      <c r="E131" s="426">
        <v>0</v>
      </c>
      <c r="F131" s="427" t="s">
        <v>2365</v>
      </c>
    </row>
    <row r="132" spans="1:6" ht="12.75" customHeight="1">
      <c r="A132" s="431"/>
      <c r="B132" s="463" t="s">
        <v>2826</v>
      </c>
      <c r="C132" s="423"/>
      <c r="D132" s="464">
        <v>217894636.74180001</v>
      </c>
      <c r="E132" s="420">
        <f>+E7+E30+E37+E45+E71+E89+E98</f>
        <v>0</v>
      </c>
      <c r="F132" s="427"/>
    </row>
    <row r="133" spans="1:6" ht="12.75" customHeight="1">
      <c r="A133" s="431"/>
      <c r="B133" s="461"/>
      <c r="C133" s="423"/>
      <c r="D133" s="459"/>
      <c r="E133" s="426"/>
      <c r="F133" s="427"/>
    </row>
    <row r="134" spans="1:6" ht="12.75" customHeight="1">
      <c r="A134" s="431"/>
      <c r="B134" s="461"/>
      <c r="C134" s="423"/>
      <c r="D134" s="459"/>
      <c r="E134" s="426"/>
      <c r="F134" s="427"/>
    </row>
    <row r="135" spans="1:6" ht="12.75" customHeight="1">
      <c r="A135" s="441" t="s">
        <v>2827</v>
      </c>
      <c r="B135" s="458" t="s">
        <v>2828</v>
      </c>
      <c r="C135" s="423"/>
      <c r="D135" s="426">
        <v>197900270.85174999</v>
      </c>
      <c r="E135" s="426">
        <v>0</v>
      </c>
      <c r="F135" s="427" t="s">
        <v>2365</v>
      </c>
    </row>
    <row r="136" spans="1:6" ht="12.75" customHeight="1">
      <c r="A136" s="421" t="s">
        <v>1633</v>
      </c>
      <c r="B136" s="460" t="s">
        <v>1634</v>
      </c>
      <c r="C136" s="423"/>
      <c r="D136" s="426">
        <v>193026020.21250004</v>
      </c>
      <c r="E136" s="426">
        <v>0</v>
      </c>
      <c r="F136" s="427" t="s">
        <v>2365</v>
      </c>
    </row>
    <row r="137" spans="1:6" ht="12.75" customHeight="1">
      <c r="A137" s="421" t="s">
        <v>1635</v>
      </c>
      <c r="B137" s="460" t="s">
        <v>1636</v>
      </c>
      <c r="C137" s="565" t="s">
        <v>2829</v>
      </c>
      <c r="D137" s="426">
        <v>175924297.24383003</v>
      </c>
      <c r="E137" s="426">
        <v>0</v>
      </c>
      <c r="F137" s="427" t="s">
        <v>2365</v>
      </c>
    </row>
    <row r="138" spans="1:6" ht="12.75" customHeight="1">
      <c r="A138" s="431" t="s">
        <v>1637</v>
      </c>
      <c r="B138" s="461" t="s">
        <v>1638</v>
      </c>
      <c r="C138" s="423"/>
      <c r="D138" s="426">
        <v>60907612.376209997</v>
      </c>
      <c r="E138" s="426">
        <v>0</v>
      </c>
      <c r="F138" s="427" t="s">
        <v>2365</v>
      </c>
    </row>
    <row r="139" spans="1:6" ht="12.75" customHeight="1">
      <c r="A139" s="431" t="s">
        <v>1659</v>
      </c>
      <c r="B139" s="461" t="s">
        <v>1660</v>
      </c>
      <c r="C139" s="423"/>
      <c r="D139" s="426">
        <v>2871581.92643</v>
      </c>
      <c r="E139" s="426">
        <v>0</v>
      </c>
      <c r="F139" s="427" t="s">
        <v>2365</v>
      </c>
    </row>
    <row r="140" spans="1:6" ht="12.75" customHeight="1">
      <c r="A140" s="431" t="s">
        <v>1681</v>
      </c>
      <c r="B140" s="461" t="s">
        <v>1682</v>
      </c>
      <c r="C140" s="423"/>
      <c r="D140" s="426">
        <v>71870508.153020009</v>
      </c>
      <c r="E140" s="426">
        <v>0</v>
      </c>
      <c r="F140" s="427" t="s">
        <v>2365</v>
      </c>
    </row>
    <row r="141" spans="1:6" ht="12.75" customHeight="1">
      <c r="A141" s="431" t="s">
        <v>1705</v>
      </c>
      <c r="B141" s="461" t="s">
        <v>2830</v>
      </c>
      <c r="C141" s="423"/>
      <c r="D141" s="426">
        <v>13200113.90893</v>
      </c>
      <c r="E141" s="426">
        <v>0</v>
      </c>
      <c r="F141" s="427" t="s">
        <v>2365</v>
      </c>
    </row>
    <row r="142" spans="1:6" ht="27" customHeight="1">
      <c r="A142" s="431" t="s">
        <v>1717</v>
      </c>
      <c r="B142" s="461" t="s">
        <v>2831</v>
      </c>
      <c r="C142" s="423"/>
      <c r="D142" s="426">
        <v>27074480.879240002</v>
      </c>
      <c r="E142" s="426">
        <v>0</v>
      </c>
      <c r="F142" s="427" t="s">
        <v>2365</v>
      </c>
    </row>
    <row r="143" spans="1:6" ht="12.75" customHeight="1">
      <c r="A143" s="431" t="s">
        <v>2832</v>
      </c>
      <c r="B143" s="461" t="s">
        <v>2833</v>
      </c>
      <c r="C143" s="423"/>
      <c r="D143" s="426">
        <v>0</v>
      </c>
      <c r="E143" s="426">
        <v>0</v>
      </c>
      <c r="F143" s="427" t="s">
        <v>2365</v>
      </c>
    </row>
    <row r="144" spans="1:6" ht="12.75" customHeight="1">
      <c r="A144" s="465" t="s">
        <v>2834</v>
      </c>
      <c r="B144" s="462" t="s">
        <v>2835</v>
      </c>
      <c r="C144" s="423"/>
      <c r="D144" s="426">
        <v>0</v>
      </c>
      <c r="E144" s="426">
        <v>0</v>
      </c>
      <c r="F144" s="427" t="s">
        <v>2365</v>
      </c>
    </row>
    <row r="145" spans="1:6" ht="12.75" customHeight="1">
      <c r="A145" s="431" t="s">
        <v>2836</v>
      </c>
      <c r="B145" s="461" t="s">
        <v>2837</v>
      </c>
      <c r="C145" s="423"/>
      <c r="D145" s="426">
        <v>0</v>
      </c>
      <c r="E145" s="426">
        <v>0</v>
      </c>
      <c r="F145" s="427" t="s">
        <v>2365</v>
      </c>
    </row>
    <row r="146" spans="1:6" ht="12.75" customHeight="1">
      <c r="A146" s="421" t="s">
        <v>1739</v>
      </c>
      <c r="B146" s="460" t="s">
        <v>1740</v>
      </c>
      <c r="C146" s="565" t="s">
        <v>2838</v>
      </c>
      <c r="D146" s="426">
        <v>10221812.571570002</v>
      </c>
      <c r="E146" s="466">
        <v>0</v>
      </c>
      <c r="F146" s="427" t="s">
        <v>2365</v>
      </c>
    </row>
    <row r="147" spans="1:6" ht="12.75" customHeight="1">
      <c r="A147" s="431" t="s">
        <v>1741</v>
      </c>
      <c r="B147" s="461" t="s">
        <v>910</v>
      </c>
      <c r="C147" s="423"/>
      <c r="D147" s="426">
        <v>3337960.8855900001</v>
      </c>
      <c r="E147" s="426">
        <v>0</v>
      </c>
      <c r="F147" s="427" t="s">
        <v>2365</v>
      </c>
    </row>
    <row r="148" spans="1:6" ht="12.75" customHeight="1">
      <c r="A148" s="431" t="s">
        <v>1767</v>
      </c>
      <c r="B148" s="461" t="s">
        <v>1768</v>
      </c>
      <c r="C148" s="423"/>
      <c r="D148" s="426">
        <v>2237565.4608800001</v>
      </c>
      <c r="E148" s="426">
        <v>0</v>
      </c>
      <c r="F148" s="427" t="s">
        <v>2365</v>
      </c>
    </row>
    <row r="149" spans="1:6" ht="12.75" customHeight="1">
      <c r="A149" s="431" t="s">
        <v>1794</v>
      </c>
      <c r="B149" s="461" t="s">
        <v>1795</v>
      </c>
      <c r="C149" s="423"/>
      <c r="D149" s="426">
        <v>140905.76738999999</v>
      </c>
      <c r="E149" s="426">
        <v>0</v>
      </c>
      <c r="F149" s="427" t="s">
        <v>2365</v>
      </c>
    </row>
    <row r="150" spans="1:6" ht="12.75" customHeight="1">
      <c r="A150" s="431" t="s">
        <v>1821</v>
      </c>
      <c r="B150" s="461" t="s">
        <v>1822</v>
      </c>
      <c r="C150" s="423"/>
      <c r="D150" s="426">
        <v>2075417.2141700001</v>
      </c>
      <c r="E150" s="426">
        <v>0</v>
      </c>
      <c r="F150" s="427" t="s">
        <v>2365</v>
      </c>
    </row>
    <row r="151" spans="1:6" ht="12.75" customHeight="1">
      <c r="A151" s="431" t="s">
        <v>1852</v>
      </c>
      <c r="B151" s="461" t="s">
        <v>1853</v>
      </c>
      <c r="C151" s="423"/>
      <c r="D151" s="426">
        <v>664869.75801999995</v>
      </c>
      <c r="E151" s="426">
        <v>0</v>
      </c>
      <c r="F151" s="427" t="s">
        <v>2365</v>
      </c>
    </row>
    <row r="152" spans="1:6" ht="12.75" customHeight="1">
      <c r="A152" s="431" t="s">
        <v>1874</v>
      </c>
      <c r="B152" s="461" t="s">
        <v>2839</v>
      </c>
      <c r="C152" s="423"/>
      <c r="D152" s="426">
        <v>679195.47898999997</v>
      </c>
      <c r="E152" s="426">
        <v>0</v>
      </c>
      <c r="F152" s="427" t="s">
        <v>2365</v>
      </c>
    </row>
    <row r="153" spans="1:6" ht="12.75" customHeight="1">
      <c r="A153" s="431" t="s">
        <v>1898</v>
      </c>
      <c r="B153" s="461" t="s">
        <v>1899</v>
      </c>
      <c r="C153" s="423"/>
      <c r="D153" s="426">
        <v>109691.81475000001</v>
      </c>
      <c r="E153" s="426">
        <v>0</v>
      </c>
      <c r="F153" s="427" t="s">
        <v>2365</v>
      </c>
    </row>
    <row r="154" spans="1:6" ht="12.75" customHeight="1">
      <c r="A154" s="431" t="s">
        <v>1910</v>
      </c>
      <c r="B154" s="461" t="s">
        <v>1911</v>
      </c>
      <c r="C154" s="423"/>
      <c r="D154" s="426">
        <v>976206.19177999999</v>
      </c>
      <c r="E154" s="426">
        <v>0</v>
      </c>
      <c r="F154" s="427" t="s">
        <v>2365</v>
      </c>
    </row>
    <row r="155" spans="1:6" ht="12.75" customHeight="1">
      <c r="A155" s="431" t="s">
        <v>2840</v>
      </c>
      <c r="B155" s="461" t="s">
        <v>2841</v>
      </c>
      <c r="C155" s="423"/>
      <c r="D155" s="426">
        <v>0</v>
      </c>
      <c r="E155" s="426">
        <v>0</v>
      </c>
      <c r="F155" s="427" t="s">
        <v>2365</v>
      </c>
    </row>
    <row r="156" spans="1:6" ht="12.75" customHeight="1">
      <c r="A156" s="421" t="s">
        <v>1953</v>
      </c>
      <c r="B156" s="460" t="s">
        <v>1954</v>
      </c>
      <c r="C156" s="565" t="s">
        <v>2842</v>
      </c>
      <c r="D156" s="426">
        <v>2293243.3124799998</v>
      </c>
      <c r="E156" s="426">
        <v>0</v>
      </c>
      <c r="F156" s="427" t="s">
        <v>2365</v>
      </c>
    </row>
    <row r="157" spans="1:6" ht="12.75" customHeight="1">
      <c r="A157" s="431" t="s">
        <v>1955</v>
      </c>
      <c r="B157" s="461" t="s">
        <v>1130</v>
      </c>
      <c r="C157" s="423"/>
      <c r="D157" s="426">
        <v>769804.95024999999</v>
      </c>
      <c r="E157" s="426">
        <v>0</v>
      </c>
      <c r="F157" s="427" t="s">
        <v>2365</v>
      </c>
    </row>
    <row r="158" spans="1:6" ht="12.75" customHeight="1">
      <c r="A158" s="431" t="s">
        <v>1973</v>
      </c>
      <c r="B158" s="461" t="s">
        <v>1974</v>
      </c>
      <c r="C158" s="423"/>
      <c r="D158" s="426">
        <v>180837.23157</v>
      </c>
      <c r="E158" s="426">
        <v>0</v>
      </c>
      <c r="F158" s="427" t="s">
        <v>2365</v>
      </c>
    </row>
    <row r="159" spans="1:6" ht="13.5" customHeight="1">
      <c r="A159" s="431" t="s">
        <v>1980</v>
      </c>
      <c r="B159" s="461" t="s">
        <v>2843</v>
      </c>
      <c r="C159" s="423"/>
      <c r="D159" s="426">
        <v>161820.76762999999</v>
      </c>
      <c r="E159" s="426">
        <v>0</v>
      </c>
      <c r="F159" s="427" t="s">
        <v>2365</v>
      </c>
    </row>
    <row r="160" spans="1:6" ht="12.75" customHeight="1">
      <c r="A160" s="431" t="s">
        <v>2017</v>
      </c>
      <c r="B160" s="461" t="s">
        <v>1150</v>
      </c>
      <c r="C160" s="423"/>
      <c r="D160" s="426">
        <v>249955.34956999999</v>
      </c>
      <c r="E160" s="426">
        <v>0</v>
      </c>
      <c r="F160" s="427" t="s">
        <v>2365</v>
      </c>
    </row>
    <row r="161" spans="1:6" ht="12.75" customHeight="1">
      <c r="A161" s="431" t="s">
        <v>2028</v>
      </c>
      <c r="B161" s="461" t="s">
        <v>2844</v>
      </c>
      <c r="C161" s="423"/>
      <c r="D161" s="426">
        <v>930825.01346000005</v>
      </c>
      <c r="E161" s="426">
        <v>0</v>
      </c>
      <c r="F161" s="427" t="s">
        <v>2365</v>
      </c>
    </row>
    <row r="162" spans="1:6" ht="12.75" customHeight="1">
      <c r="A162" s="421" t="s">
        <v>2066</v>
      </c>
      <c r="B162" s="460" t="s">
        <v>947</v>
      </c>
      <c r="C162" s="565" t="s">
        <v>2845</v>
      </c>
      <c r="D162" s="426">
        <v>4585377.2252700003</v>
      </c>
      <c r="E162" s="426">
        <v>0</v>
      </c>
      <c r="F162" s="427" t="s">
        <v>2365</v>
      </c>
    </row>
    <row r="163" spans="1:6" ht="12.75" customHeight="1">
      <c r="A163" s="431" t="s">
        <v>2068</v>
      </c>
      <c r="B163" s="462" t="s">
        <v>2069</v>
      </c>
      <c r="C163" s="423"/>
      <c r="D163" s="426">
        <v>4585377.2252700003</v>
      </c>
      <c r="E163" s="426">
        <v>0</v>
      </c>
      <c r="F163" s="427" t="s">
        <v>2365</v>
      </c>
    </row>
    <row r="164" spans="1:6" ht="12.75" customHeight="1">
      <c r="A164" s="431" t="s">
        <v>2846</v>
      </c>
      <c r="B164" s="462" t="s">
        <v>2847</v>
      </c>
      <c r="C164" s="423"/>
      <c r="D164" s="426">
        <v>0</v>
      </c>
      <c r="E164" s="426">
        <v>0</v>
      </c>
      <c r="F164" s="427" t="s">
        <v>2365</v>
      </c>
    </row>
    <row r="165" spans="1:6" ht="12.75" customHeight="1">
      <c r="A165" s="421" t="s">
        <v>2848</v>
      </c>
      <c r="B165" s="460" t="s">
        <v>2849</v>
      </c>
      <c r="C165" s="565" t="s">
        <v>2850</v>
      </c>
      <c r="D165" s="426">
        <v>0</v>
      </c>
      <c r="E165" s="426">
        <v>0</v>
      </c>
      <c r="F165" s="427" t="s">
        <v>2365</v>
      </c>
    </row>
    <row r="166" spans="1:6" ht="12.75" customHeight="1">
      <c r="A166" s="431" t="s">
        <v>2851</v>
      </c>
      <c r="B166" s="462" t="s">
        <v>2852</v>
      </c>
      <c r="C166" s="423"/>
      <c r="D166" s="426">
        <v>0</v>
      </c>
      <c r="E166" s="426">
        <v>0</v>
      </c>
      <c r="F166" s="427" t="s">
        <v>2365</v>
      </c>
    </row>
    <row r="167" spans="1:6" ht="12.75" customHeight="1">
      <c r="A167" s="431" t="s">
        <v>2853</v>
      </c>
      <c r="B167" s="462" t="s">
        <v>2854</v>
      </c>
      <c r="C167" s="423"/>
      <c r="D167" s="426">
        <v>0</v>
      </c>
      <c r="E167" s="426">
        <v>0</v>
      </c>
      <c r="F167" s="427" t="s">
        <v>2365</v>
      </c>
    </row>
    <row r="168" spans="1:6" ht="12.75" customHeight="1">
      <c r="A168" s="421" t="s">
        <v>2855</v>
      </c>
      <c r="B168" s="460" t="s">
        <v>951</v>
      </c>
      <c r="C168" s="565" t="s">
        <v>2856</v>
      </c>
      <c r="D168" s="426">
        <v>0</v>
      </c>
      <c r="E168" s="426">
        <v>0</v>
      </c>
      <c r="F168" s="427" t="s">
        <v>2365</v>
      </c>
    </row>
    <row r="169" spans="1:6" ht="32.25" customHeight="1">
      <c r="A169" s="431" t="s">
        <v>2857</v>
      </c>
      <c r="B169" s="461" t="s">
        <v>2858</v>
      </c>
      <c r="C169" s="423"/>
      <c r="D169" s="426">
        <v>0</v>
      </c>
      <c r="E169" s="426">
        <v>0</v>
      </c>
      <c r="F169" s="427" t="s">
        <v>2365</v>
      </c>
    </row>
    <row r="170" spans="1:6" ht="12.75" customHeight="1">
      <c r="A170" s="431" t="s">
        <v>2859</v>
      </c>
      <c r="B170" s="461" t="s">
        <v>2860</v>
      </c>
      <c r="C170" s="423"/>
      <c r="D170" s="426">
        <v>0</v>
      </c>
      <c r="E170" s="426">
        <v>0</v>
      </c>
      <c r="F170" s="427" t="s">
        <v>2365</v>
      </c>
    </row>
    <row r="171" spans="1:6" ht="28.5" customHeight="1">
      <c r="A171" s="431" t="s">
        <v>2861</v>
      </c>
      <c r="B171" s="461" t="s">
        <v>2862</v>
      </c>
      <c r="C171" s="423"/>
      <c r="D171" s="426">
        <v>0</v>
      </c>
      <c r="E171" s="426">
        <v>0</v>
      </c>
      <c r="F171" s="427" t="s">
        <v>2365</v>
      </c>
    </row>
    <row r="172" spans="1:6" ht="12.75" customHeight="1">
      <c r="A172" s="421" t="s">
        <v>2338</v>
      </c>
      <c r="B172" s="460" t="s">
        <v>954</v>
      </c>
      <c r="C172" s="565" t="s">
        <v>2863</v>
      </c>
      <c r="D172" s="426">
        <v>1289.8593500000002</v>
      </c>
      <c r="E172" s="426">
        <v>0</v>
      </c>
      <c r="F172" s="427" t="s">
        <v>2365</v>
      </c>
    </row>
    <row r="173" spans="1:6" ht="12.75" customHeight="1">
      <c r="A173" s="431" t="s">
        <v>2864</v>
      </c>
      <c r="B173" s="462" t="s">
        <v>2865</v>
      </c>
      <c r="C173" s="423"/>
      <c r="D173" s="426">
        <v>0</v>
      </c>
      <c r="E173" s="426">
        <v>0</v>
      </c>
      <c r="F173" s="427" t="s">
        <v>2365</v>
      </c>
    </row>
    <row r="174" spans="1:6" ht="12.75" customHeight="1">
      <c r="A174" s="431" t="s">
        <v>2340</v>
      </c>
      <c r="B174" s="462" t="s">
        <v>2341</v>
      </c>
      <c r="C174" s="423"/>
      <c r="D174" s="426">
        <v>1289.8593500000002</v>
      </c>
      <c r="E174" s="426">
        <v>0</v>
      </c>
      <c r="F174" s="427" t="s">
        <v>2365</v>
      </c>
    </row>
    <row r="175" spans="1:6" ht="12.75" customHeight="1">
      <c r="A175" s="421" t="s">
        <v>2866</v>
      </c>
      <c r="B175" s="460" t="s">
        <v>956</v>
      </c>
      <c r="C175" s="565" t="s">
        <v>2867</v>
      </c>
      <c r="D175" s="426">
        <v>0</v>
      </c>
      <c r="E175" s="426">
        <v>0</v>
      </c>
      <c r="F175" s="427" t="s">
        <v>2365</v>
      </c>
    </row>
    <row r="176" spans="1:6" ht="12.75" customHeight="1">
      <c r="A176" s="431" t="s">
        <v>2868</v>
      </c>
      <c r="B176" s="461" t="s">
        <v>2869</v>
      </c>
      <c r="C176" s="423"/>
      <c r="D176" s="426">
        <v>0</v>
      </c>
      <c r="E176" s="426">
        <v>0</v>
      </c>
      <c r="F176" s="427" t="s">
        <v>2365</v>
      </c>
    </row>
    <row r="177" spans="1:6" ht="12.75" customHeight="1">
      <c r="A177" s="431" t="s">
        <v>2870</v>
      </c>
      <c r="B177" s="461" t="s">
        <v>2871</v>
      </c>
      <c r="C177" s="423"/>
      <c r="D177" s="426">
        <v>0</v>
      </c>
      <c r="E177" s="426">
        <v>0</v>
      </c>
      <c r="F177" s="427" t="s">
        <v>2365</v>
      </c>
    </row>
    <row r="178" spans="1:6" ht="12.75" customHeight="1">
      <c r="A178" s="431" t="s">
        <v>2872</v>
      </c>
      <c r="B178" s="462" t="s">
        <v>2873</v>
      </c>
      <c r="C178" s="423"/>
      <c r="D178" s="426">
        <v>0</v>
      </c>
      <c r="E178" s="426">
        <v>0</v>
      </c>
      <c r="F178" s="427" t="s">
        <v>2365</v>
      </c>
    </row>
    <row r="179" spans="1:6" ht="12.75" customHeight="1">
      <c r="A179" s="431" t="s">
        <v>2874</v>
      </c>
      <c r="B179" s="462" t="s">
        <v>2875</v>
      </c>
      <c r="C179" s="423"/>
      <c r="D179" s="426">
        <v>0</v>
      </c>
      <c r="E179" s="426">
        <v>0</v>
      </c>
      <c r="F179" s="427" t="s">
        <v>2365</v>
      </c>
    </row>
    <row r="180" spans="1:6" ht="12.75" customHeight="1">
      <c r="A180" s="431" t="s">
        <v>2876</v>
      </c>
      <c r="B180" s="462" t="s">
        <v>2877</v>
      </c>
      <c r="C180" s="423"/>
      <c r="D180" s="426">
        <v>0</v>
      </c>
      <c r="E180" s="426">
        <v>0</v>
      </c>
      <c r="F180" s="427" t="s">
        <v>2365</v>
      </c>
    </row>
    <row r="181" spans="1:6" ht="12.75" customHeight="1">
      <c r="A181" s="431" t="s">
        <v>2878</v>
      </c>
      <c r="B181" s="461" t="s">
        <v>2879</v>
      </c>
      <c r="C181" s="423"/>
      <c r="D181" s="426">
        <v>0</v>
      </c>
      <c r="E181" s="426">
        <v>0</v>
      </c>
      <c r="F181" s="427" t="s">
        <v>2365</v>
      </c>
    </row>
    <row r="182" spans="1:6" ht="12.75" customHeight="1">
      <c r="A182" s="421" t="s">
        <v>2880</v>
      </c>
      <c r="B182" s="460" t="s">
        <v>2881</v>
      </c>
      <c r="C182" s="423"/>
      <c r="D182" s="426">
        <v>0</v>
      </c>
      <c r="E182" s="426">
        <v>0</v>
      </c>
      <c r="F182" s="427" t="s">
        <v>2365</v>
      </c>
    </row>
    <row r="183" spans="1:6" ht="12.75" customHeight="1">
      <c r="A183" s="421" t="s">
        <v>2882</v>
      </c>
      <c r="B183" s="460" t="s">
        <v>959</v>
      </c>
      <c r="C183" s="565" t="s">
        <v>2883</v>
      </c>
      <c r="D183" s="426">
        <v>0</v>
      </c>
      <c r="E183" s="426">
        <v>0</v>
      </c>
      <c r="F183" s="427" t="s">
        <v>2365</v>
      </c>
    </row>
    <row r="184" spans="1:6" ht="12.75" customHeight="1">
      <c r="A184" s="431" t="s">
        <v>2884</v>
      </c>
      <c r="B184" s="461" t="s">
        <v>2885</v>
      </c>
      <c r="C184" s="423"/>
      <c r="D184" s="426">
        <v>0</v>
      </c>
      <c r="E184" s="426">
        <v>0</v>
      </c>
      <c r="F184" s="427" t="s">
        <v>2365</v>
      </c>
    </row>
    <row r="185" spans="1:6" ht="12.75" customHeight="1">
      <c r="A185" s="431" t="s">
        <v>2886</v>
      </c>
      <c r="B185" s="461" t="s">
        <v>2887</v>
      </c>
      <c r="C185" s="423"/>
      <c r="D185" s="426">
        <v>0</v>
      </c>
      <c r="E185" s="426">
        <v>0</v>
      </c>
      <c r="F185" s="427" t="s">
        <v>2365</v>
      </c>
    </row>
    <row r="186" spans="1:6" ht="12.75" customHeight="1">
      <c r="A186" s="431" t="s">
        <v>2888</v>
      </c>
      <c r="B186" s="461" t="s">
        <v>2889</v>
      </c>
      <c r="C186" s="423"/>
      <c r="D186" s="426">
        <v>0</v>
      </c>
      <c r="E186" s="426">
        <v>0</v>
      </c>
      <c r="F186" s="427" t="s">
        <v>2365</v>
      </c>
    </row>
    <row r="187" spans="1:6" ht="12.75" customHeight="1">
      <c r="A187" s="431" t="s">
        <v>2890</v>
      </c>
      <c r="B187" s="461" t="s">
        <v>2891</v>
      </c>
      <c r="C187" s="423"/>
      <c r="D187" s="426">
        <v>0</v>
      </c>
      <c r="E187" s="426">
        <v>0</v>
      </c>
      <c r="F187" s="427" t="s">
        <v>2365</v>
      </c>
    </row>
    <row r="188" spans="1:6" ht="12.75" customHeight="1">
      <c r="A188" s="421" t="s">
        <v>2892</v>
      </c>
      <c r="B188" s="460" t="s">
        <v>962</v>
      </c>
      <c r="C188" s="565" t="s">
        <v>2893</v>
      </c>
      <c r="D188" s="426">
        <v>0</v>
      </c>
      <c r="E188" s="426">
        <v>0</v>
      </c>
      <c r="F188" s="427" t="s">
        <v>2365</v>
      </c>
    </row>
    <row r="189" spans="1:6" ht="12.75" customHeight="1">
      <c r="A189" s="431" t="s">
        <v>2894</v>
      </c>
      <c r="B189" s="461" t="s">
        <v>2895</v>
      </c>
      <c r="C189" s="423"/>
      <c r="D189" s="426">
        <v>0</v>
      </c>
      <c r="E189" s="426">
        <v>0</v>
      </c>
      <c r="F189" s="427" t="s">
        <v>2365</v>
      </c>
    </row>
    <row r="190" spans="1:6" ht="12.75" customHeight="1">
      <c r="A190" s="431" t="s">
        <v>2896</v>
      </c>
      <c r="B190" s="462" t="s">
        <v>2897</v>
      </c>
      <c r="C190" s="423"/>
      <c r="D190" s="426">
        <v>0</v>
      </c>
      <c r="E190" s="426">
        <v>0</v>
      </c>
      <c r="F190" s="427" t="s">
        <v>2365</v>
      </c>
    </row>
    <row r="191" spans="1:6" ht="12.75" customHeight="1">
      <c r="A191" s="431" t="s">
        <v>2898</v>
      </c>
      <c r="B191" s="461" t="s">
        <v>2899</v>
      </c>
      <c r="C191" s="423"/>
      <c r="D191" s="426">
        <v>0</v>
      </c>
      <c r="E191" s="426">
        <v>0</v>
      </c>
      <c r="F191" s="427" t="s">
        <v>2365</v>
      </c>
    </row>
    <row r="192" spans="1:6" ht="12.75" customHeight="1">
      <c r="A192" s="431" t="s">
        <v>2900</v>
      </c>
      <c r="B192" s="461" t="s">
        <v>2901</v>
      </c>
      <c r="C192" s="423"/>
      <c r="D192" s="426">
        <v>0</v>
      </c>
      <c r="E192" s="426">
        <v>0</v>
      </c>
      <c r="F192" s="427" t="s">
        <v>2365</v>
      </c>
    </row>
    <row r="193" spans="1:6" ht="12.75" customHeight="1">
      <c r="A193" s="431" t="s">
        <v>2902</v>
      </c>
      <c r="B193" s="461" t="s">
        <v>2903</v>
      </c>
      <c r="C193" s="423"/>
      <c r="D193" s="426">
        <v>0</v>
      </c>
      <c r="E193" s="426">
        <v>0</v>
      </c>
      <c r="F193" s="427" t="s">
        <v>2365</v>
      </c>
    </row>
    <row r="194" spans="1:6" ht="12.75" customHeight="1">
      <c r="A194" s="421" t="s">
        <v>2904</v>
      </c>
      <c r="B194" s="460" t="s">
        <v>2905</v>
      </c>
      <c r="C194" s="423"/>
      <c r="D194" s="426">
        <v>0</v>
      </c>
      <c r="E194" s="426">
        <v>0</v>
      </c>
      <c r="F194" s="427" t="s">
        <v>2365</v>
      </c>
    </row>
    <row r="195" spans="1:6" ht="12.75" customHeight="1">
      <c r="A195" s="421" t="s">
        <v>2906</v>
      </c>
      <c r="B195" s="460" t="s">
        <v>964</v>
      </c>
      <c r="C195" s="565" t="s">
        <v>2907</v>
      </c>
      <c r="D195" s="426">
        <v>0</v>
      </c>
      <c r="E195" s="426">
        <v>0</v>
      </c>
      <c r="F195" s="427" t="s">
        <v>2365</v>
      </c>
    </row>
    <row r="196" spans="1:6" ht="12.75" customHeight="1">
      <c r="A196" s="431" t="s">
        <v>2908</v>
      </c>
      <c r="B196" s="461" t="s">
        <v>2909</v>
      </c>
      <c r="C196" s="423"/>
      <c r="D196" s="426">
        <v>0</v>
      </c>
      <c r="E196" s="426">
        <v>0</v>
      </c>
      <c r="F196" s="427" t="s">
        <v>2365</v>
      </c>
    </row>
    <row r="197" spans="1:6" ht="12.75" customHeight="1">
      <c r="A197" s="431" t="s">
        <v>2910</v>
      </c>
      <c r="B197" s="461" t="s">
        <v>2911</v>
      </c>
      <c r="C197" s="423"/>
      <c r="D197" s="426">
        <v>0</v>
      </c>
      <c r="E197" s="426">
        <v>0</v>
      </c>
      <c r="F197" s="427" t="s">
        <v>2365</v>
      </c>
    </row>
    <row r="198" spans="1:6" ht="12.75" customHeight="1">
      <c r="A198" s="421" t="s">
        <v>2912</v>
      </c>
      <c r="B198" s="460" t="s">
        <v>967</v>
      </c>
      <c r="C198" s="565" t="s">
        <v>2913</v>
      </c>
      <c r="D198" s="426">
        <v>0</v>
      </c>
      <c r="E198" s="426">
        <v>0</v>
      </c>
      <c r="F198" s="427" t="s">
        <v>2365</v>
      </c>
    </row>
    <row r="199" spans="1:6" ht="29.25" customHeight="1">
      <c r="A199" s="431" t="s">
        <v>2914</v>
      </c>
      <c r="B199" s="461" t="s">
        <v>2915</v>
      </c>
      <c r="C199" s="423"/>
      <c r="D199" s="426">
        <v>0</v>
      </c>
      <c r="E199" s="426">
        <v>0</v>
      </c>
      <c r="F199" s="427" t="s">
        <v>2365</v>
      </c>
    </row>
    <row r="200" spans="1:6" ht="12.75" customHeight="1">
      <c r="A200" s="431" t="s">
        <v>2916</v>
      </c>
      <c r="B200" s="461" t="s">
        <v>2917</v>
      </c>
      <c r="C200" s="423"/>
      <c r="D200" s="426">
        <v>0</v>
      </c>
      <c r="E200" s="426">
        <v>0</v>
      </c>
      <c r="F200" s="427" t="s">
        <v>2365</v>
      </c>
    </row>
    <row r="201" spans="1:6" ht="12.75" customHeight="1">
      <c r="A201" s="421" t="s">
        <v>2918</v>
      </c>
      <c r="B201" s="460" t="s">
        <v>970</v>
      </c>
      <c r="C201" s="565" t="s">
        <v>2919</v>
      </c>
      <c r="D201" s="426">
        <v>0</v>
      </c>
      <c r="E201" s="426">
        <v>0</v>
      </c>
      <c r="F201" s="427" t="s">
        <v>2365</v>
      </c>
    </row>
    <row r="202" spans="1:6" ht="12.75" customHeight="1">
      <c r="A202" s="431" t="s">
        <v>2920</v>
      </c>
      <c r="B202" s="461" t="s">
        <v>2921</v>
      </c>
      <c r="C202" s="423"/>
      <c r="D202" s="426">
        <v>0</v>
      </c>
      <c r="E202" s="426">
        <v>0</v>
      </c>
      <c r="F202" s="427" t="s">
        <v>2365</v>
      </c>
    </row>
    <row r="203" spans="1:6" ht="18.75" customHeight="1">
      <c r="A203" s="431" t="s">
        <v>2922</v>
      </c>
      <c r="B203" s="461" t="s">
        <v>2923</v>
      </c>
      <c r="C203" s="423"/>
      <c r="D203" s="426">
        <v>0</v>
      </c>
      <c r="E203" s="426">
        <v>0</v>
      </c>
      <c r="F203" s="427" t="s">
        <v>2365</v>
      </c>
    </row>
    <row r="204" spans="1:6" ht="12.75" customHeight="1">
      <c r="A204" s="431" t="s">
        <v>2924</v>
      </c>
      <c r="B204" s="461" t="s">
        <v>2925</v>
      </c>
      <c r="C204" s="423"/>
      <c r="D204" s="426">
        <v>0</v>
      </c>
      <c r="E204" s="426">
        <v>0</v>
      </c>
      <c r="F204" s="427" t="s">
        <v>2365</v>
      </c>
    </row>
    <row r="205" spans="1:6" ht="12.75" customHeight="1">
      <c r="A205" s="431" t="s">
        <v>2926</v>
      </c>
      <c r="B205" s="461" t="s">
        <v>2927</v>
      </c>
      <c r="C205" s="423"/>
      <c r="D205" s="426">
        <v>0</v>
      </c>
      <c r="E205" s="426">
        <v>0</v>
      </c>
      <c r="F205" s="427" t="s">
        <v>2365</v>
      </c>
    </row>
    <row r="206" spans="1:6" ht="16.5" customHeight="1">
      <c r="A206" s="431" t="s">
        <v>2928</v>
      </c>
      <c r="B206" s="461" t="s">
        <v>2929</v>
      </c>
      <c r="C206" s="423"/>
      <c r="D206" s="426">
        <v>0</v>
      </c>
      <c r="E206" s="426">
        <v>0</v>
      </c>
      <c r="F206" s="427" t="s">
        <v>2365</v>
      </c>
    </row>
    <row r="207" spans="1:6" ht="27" customHeight="1">
      <c r="A207" s="431" t="s">
        <v>2930</v>
      </c>
      <c r="B207" s="461" t="s">
        <v>2931</v>
      </c>
      <c r="C207" s="423"/>
      <c r="D207" s="426">
        <v>0</v>
      </c>
      <c r="E207" s="426">
        <v>0</v>
      </c>
      <c r="F207" s="427" t="s">
        <v>2365</v>
      </c>
    </row>
    <row r="208" spans="1:6" ht="12.75" customHeight="1">
      <c r="A208" s="431" t="s">
        <v>2932</v>
      </c>
      <c r="B208" s="461" t="s">
        <v>2933</v>
      </c>
      <c r="C208" s="423"/>
      <c r="D208" s="426">
        <v>0</v>
      </c>
      <c r="E208" s="426">
        <v>0</v>
      </c>
      <c r="F208" s="427" t="s">
        <v>2365</v>
      </c>
    </row>
    <row r="209" spans="1:6" ht="12.75" customHeight="1">
      <c r="A209" s="421" t="s">
        <v>2119</v>
      </c>
      <c r="B209" s="460" t="s">
        <v>1585</v>
      </c>
      <c r="C209" s="423"/>
      <c r="D209" s="426">
        <v>4397963.0671800002</v>
      </c>
      <c r="E209" s="426">
        <v>0</v>
      </c>
      <c r="F209" s="427" t="s">
        <v>2365</v>
      </c>
    </row>
    <row r="210" spans="1:6" ht="12.75" customHeight="1">
      <c r="A210" s="421" t="s">
        <v>2120</v>
      </c>
      <c r="B210" s="460" t="s">
        <v>1587</v>
      </c>
      <c r="C210" s="565" t="s">
        <v>2934</v>
      </c>
      <c r="D210" s="426">
        <v>4397963.0671800002</v>
      </c>
      <c r="E210" s="426">
        <v>0</v>
      </c>
      <c r="F210" s="427" t="s">
        <v>2365</v>
      </c>
    </row>
    <row r="211" spans="1:6" ht="12.75" customHeight="1">
      <c r="A211" s="431" t="s">
        <v>2121</v>
      </c>
      <c r="B211" s="462" t="s">
        <v>2935</v>
      </c>
      <c r="C211" s="423"/>
      <c r="D211" s="426">
        <v>3916722.9350100001</v>
      </c>
      <c r="E211" s="426">
        <v>0</v>
      </c>
      <c r="F211" s="427" t="s">
        <v>2365</v>
      </c>
    </row>
    <row r="212" spans="1:6" ht="12.75" customHeight="1">
      <c r="A212" s="431" t="s">
        <v>2143</v>
      </c>
      <c r="B212" s="461" t="s">
        <v>2936</v>
      </c>
      <c r="C212" s="423"/>
      <c r="D212" s="426">
        <v>452832.80695999996</v>
      </c>
      <c r="E212" s="426">
        <v>0</v>
      </c>
      <c r="F212" s="427" t="s">
        <v>2365</v>
      </c>
    </row>
    <row r="213" spans="1:6" ht="12.75" customHeight="1">
      <c r="A213" s="431" t="s">
        <v>2157</v>
      </c>
      <c r="B213" s="461" t="s">
        <v>2937</v>
      </c>
      <c r="C213" s="423"/>
      <c r="D213" s="426">
        <v>28407.325210000003</v>
      </c>
      <c r="E213" s="426">
        <v>0</v>
      </c>
      <c r="F213" s="427" t="s">
        <v>2365</v>
      </c>
    </row>
    <row r="214" spans="1:6" ht="12.75" customHeight="1">
      <c r="A214" s="421" t="s">
        <v>2938</v>
      </c>
      <c r="B214" s="460" t="s">
        <v>1597</v>
      </c>
      <c r="C214" s="565" t="s">
        <v>2939</v>
      </c>
      <c r="D214" s="426">
        <v>0</v>
      </c>
      <c r="E214" s="426">
        <v>0</v>
      </c>
      <c r="F214" s="427" t="s">
        <v>2365</v>
      </c>
    </row>
    <row r="215" spans="1:6" ht="12.75" customHeight="1">
      <c r="A215" s="431" t="s">
        <v>2940</v>
      </c>
      <c r="B215" s="462" t="s">
        <v>2941</v>
      </c>
      <c r="C215" s="423"/>
      <c r="D215" s="426">
        <v>0</v>
      </c>
      <c r="E215" s="426">
        <v>0</v>
      </c>
      <c r="F215" s="427" t="s">
        <v>2365</v>
      </c>
    </row>
    <row r="216" spans="1:6" ht="12.75" customHeight="1">
      <c r="A216" s="431" t="s">
        <v>2942</v>
      </c>
      <c r="B216" s="461" t="s">
        <v>2943</v>
      </c>
      <c r="C216" s="423"/>
      <c r="D216" s="426">
        <v>0</v>
      </c>
      <c r="E216" s="426">
        <v>0</v>
      </c>
      <c r="F216" s="427" t="s">
        <v>2365</v>
      </c>
    </row>
    <row r="217" spans="1:6" ht="12.75" customHeight="1">
      <c r="A217" s="431" t="s">
        <v>2944</v>
      </c>
      <c r="B217" s="461" t="s">
        <v>2945</v>
      </c>
      <c r="C217" s="423"/>
      <c r="D217" s="426">
        <v>0</v>
      </c>
      <c r="E217" s="426">
        <v>0</v>
      </c>
      <c r="F217" s="427" t="s">
        <v>2365</v>
      </c>
    </row>
    <row r="218" spans="1:6" ht="12.75" customHeight="1">
      <c r="A218" s="421" t="s">
        <v>2165</v>
      </c>
      <c r="B218" s="460" t="s">
        <v>2166</v>
      </c>
      <c r="C218" s="423"/>
      <c r="D218" s="426">
        <v>476287.57206999999</v>
      </c>
      <c r="E218" s="426">
        <v>0</v>
      </c>
      <c r="F218" s="427" t="s">
        <v>2365</v>
      </c>
    </row>
    <row r="219" spans="1:6" ht="14.25" customHeight="1">
      <c r="A219" s="421" t="s">
        <v>2167</v>
      </c>
      <c r="B219" s="460" t="s">
        <v>979</v>
      </c>
      <c r="C219" s="565" t="s">
        <v>2946</v>
      </c>
      <c r="D219" s="426">
        <v>45209.120609999998</v>
      </c>
      <c r="E219" s="426">
        <v>0</v>
      </c>
      <c r="F219" s="427" t="s">
        <v>2365</v>
      </c>
    </row>
    <row r="220" spans="1:6" ht="12.75" customHeight="1">
      <c r="A220" s="431" t="s">
        <v>2947</v>
      </c>
      <c r="B220" s="461" t="s">
        <v>2948</v>
      </c>
      <c r="C220" s="423"/>
      <c r="D220" s="426">
        <v>0</v>
      </c>
      <c r="E220" s="426">
        <v>0</v>
      </c>
      <c r="F220" s="427" t="s">
        <v>2365</v>
      </c>
    </row>
    <row r="221" spans="1:6" ht="12.75" customHeight="1">
      <c r="A221" s="431" t="s">
        <v>2169</v>
      </c>
      <c r="B221" s="461" t="s">
        <v>2949</v>
      </c>
      <c r="C221" s="423"/>
      <c r="D221" s="426">
        <v>45209.120609999998</v>
      </c>
      <c r="E221" s="426">
        <v>0</v>
      </c>
      <c r="F221" s="427" t="s">
        <v>2365</v>
      </c>
    </row>
    <row r="222" spans="1:6" ht="12.75" customHeight="1">
      <c r="A222" s="431" t="s">
        <v>2950</v>
      </c>
      <c r="B222" s="461" t="s">
        <v>2951</v>
      </c>
      <c r="C222" s="423"/>
      <c r="D222" s="426">
        <v>0</v>
      </c>
      <c r="E222" s="426">
        <v>0</v>
      </c>
      <c r="F222" s="427" t="s">
        <v>2365</v>
      </c>
    </row>
    <row r="223" spans="1:6" ht="12.75" customHeight="1">
      <c r="A223" s="431" t="s">
        <v>2952</v>
      </c>
      <c r="B223" s="461" t="s">
        <v>2953</v>
      </c>
      <c r="C223" s="423"/>
      <c r="D223" s="426">
        <v>0</v>
      </c>
      <c r="E223" s="426">
        <v>0</v>
      </c>
      <c r="F223" s="427" t="s">
        <v>2365</v>
      </c>
    </row>
    <row r="224" spans="1:6" ht="12.75" customHeight="1">
      <c r="A224" s="431" t="s">
        <v>2954</v>
      </c>
      <c r="B224" s="461" t="s">
        <v>2955</v>
      </c>
      <c r="C224" s="423"/>
      <c r="D224" s="426">
        <v>0</v>
      </c>
      <c r="E224" s="426">
        <v>0</v>
      </c>
      <c r="F224" s="427" t="s">
        <v>2365</v>
      </c>
    </row>
    <row r="225" spans="1:8" ht="12.75" customHeight="1">
      <c r="A225" s="431" t="s">
        <v>2956</v>
      </c>
      <c r="B225" s="461" t="s">
        <v>2957</v>
      </c>
      <c r="C225" s="423"/>
      <c r="D225" s="426">
        <v>0</v>
      </c>
      <c r="E225" s="426">
        <v>0</v>
      </c>
      <c r="F225" s="427" t="s">
        <v>2365</v>
      </c>
    </row>
    <row r="226" spans="1:8" ht="25.5" customHeight="1">
      <c r="A226" s="421" t="s">
        <v>2958</v>
      </c>
      <c r="B226" s="460" t="s">
        <v>981</v>
      </c>
      <c r="C226" s="565" t="s">
        <v>2959</v>
      </c>
      <c r="D226" s="426">
        <v>0</v>
      </c>
      <c r="E226" s="426">
        <v>0</v>
      </c>
      <c r="F226" s="427" t="s">
        <v>2365</v>
      </c>
    </row>
    <row r="227" spans="1:8" ht="12.75" customHeight="1">
      <c r="A227" s="431" t="s">
        <v>2960</v>
      </c>
      <c r="B227" s="461" t="s">
        <v>2961</v>
      </c>
      <c r="C227" s="423"/>
      <c r="D227" s="426">
        <v>0</v>
      </c>
      <c r="E227" s="426">
        <v>0</v>
      </c>
      <c r="F227" s="427" t="s">
        <v>2365</v>
      </c>
    </row>
    <row r="228" spans="1:8" ht="28.5" customHeight="1">
      <c r="A228" s="431" t="s">
        <v>2962</v>
      </c>
      <c r="B228" s="461" t="s">
        <v>2963</v>
      </c>
      <c r="C228" s="423"/>
      <c r="D228" s="426">
        <v>0</v>
      </c>
      <c r="E228" s="426">
        <v>0</v>
      </c>
      <c r="F228" s="427" t="s">
        <v>2365</v>
      </c>
    </row>
    <row r="229" spans="1:8" ht="12.75" customHeight="1">
      <c r="A229" s="421" t="s">
        <v>2186</v>
      </c>
      <c r="B229" s="460" t="s">
        <v>984</v>
      </c>
      <c r="C229" s="565" t="s">
        <v>2964</v>
      </c>
      <c r="D229" s="426">
        <v>431078.45146000001</v>
      </c>
      <c r="E229" s="426">
        <v>0</v>
      </c>
      <c r="F229" s="427" t="s">
        <v>2365</v>
      </c>
    </row>
    <row r="230" spans="1:8" ht="12.75" customHeight="1">
      <c r="A230" s="431" t="s">
        <v>2188</v>
      </c>
      <c r="B230" s="461" t="s">
        <v>2189</v>
      </c>
      <c r="C230" s="423"/>
      <c r="D230" s="426">
        <v>1530.1790000000001</v>
      </c>
      <c r="E230" s="426">
        <v>0</v>
      </c>
      <c r="F230" s="427" t="s">
        <v>2365</v>
      </c>
    </row>
    <row r="231" spans="1:8" ht="12.75" customHeight="1">
      <c r="A231" s="431" t="s">
        <v>2965</v>
      </c>
      <c r="B231" s="461" t="s">
        <v>2966</v>
      </c>
      <c r="C231" s="423"/>
      <c r="D231" s="426">
        <v>0</v>
      </c>
      <c r="E231" s="426">
        <v>0</v>
      </c>
      <c r="F231" s="427" t="s">
        <v>2365</v>
      </c>
    </row>
    <row r="232" spans="1:8" ht="12.75" customHeight="1">
      <c r="A232" s="431" t="s">
        <v>2195</v>
      </c>
      <c r="B232" s="461" t="s">
        <v>2196</v>
      </c>
      <c r="C232" s="423"/>
      <c r="D232" s="426">
        <v>429548.27246000001</v>
      </c>
      <c r="E232" s="426">
        <v>0</v>
      </c>
      <c r="F232" s="427" t="s">
        <v>2365</v>
      </c>
    </row>
    <row r="233" spans="1:8" ht="12.75" customHeight="1">
      <c r="A233" s="417"/>
      <c r="B233" s="467" t="s">
        <v>2967</v>
      </c>
      <c r="C233" s="423"/>
      <c r="D233" s="468">
        <v>197900270.85175005</v>
      </c>
      <c r="E233" s="468">
        <f>+E136+E182+E194+E209+E218</f>
        <v>0</v>
      </c>
      <c r="G233" s="544"/>
    </row>
    <row r="234" spans="1:8" ht="12.75" customHeight="1">
      <c r="A234" s="417"/>
      <c r="B234" s="463" t="s">
        <v>2968</v>
      </c>
      <c r="C234" s="423"/>
      <c r="D234" s="468">
        <v>19994365.890049964</v>
      </c>
      <c r="E234" s="468">
        <f>E132-E233</f>
        <v>0</v>
      </c>
      <c r="H234" s="469"/>
    </row>
    <row r="235" spans="1:8" ht="12.75" customHeight="1">
      <c r="B235" s="452"/>
      <c r="C235" s="454"/>
      <c r="D235" s="452"/>
      <c r="E235" s="452"/>
    </row>
    <row r="236" spans="1:8" ht="12.75" customHeight="1">
      <c r="B236" s="452"/>
      <c r="C236" s="454"/>
      <c r="D236" s="452"/>
      <c r="E236" s="452"/>
    </row>
    <row r="237" spans="1:8" ht="12.75" customHeight="1">
      <c r="B237" s="452"/>
      <c r="C237" s="454"/>
      <c r="D237" s="452"/>
      <c r="E237" s="452"/>
    </row>
    <row r="238" spans="1:8" ht="12.75" customHeight="1">
      <c r="B238" s="452"/>
      <c r="C238" s="454"/>
      <c r="D238" s="424">
        <f>+'Balance General'!D183</f>
        <v>19994365.890049987</v>
      </c>
      <c r="E238" s="470">
        <f>+[1]BalanceGeneral_Situacion!E183</f>
        <v>0</v>
      </c>
    </row>
    <row r="239" spans="1:8" ht="12.75" customHeight="1">
      <c r="B239" s="452"/>
      <c r="C239" s="454"/>
      <c r="D239" s="470">
        <f>+D234-D238</f>
        <v>0</v>
      </c>
      <c r="E239" s="470">
        <f>+E234-E238</f>
        <v>0</v>
      </c>
    </row>
    <row r="240" spans="1:8" ht="12.75" customHeight="1">
      <c r="B240" s="1349" t="s">
        <v>3362</v>
      </c>
      <c r="C240" s="1349"/>
      <c r="D240" s="1349"/>
      <c r="E240" s="308"/>
    </row>
    <row r="241" spans="2:5" ht="12.75" customHeight="1">
      <c r="B241" s="1350" t="s">
        <v>3364</v>
      </c>
      <c r="C241" s="1350"/>
      <c r="D241" s="1350"/>
      <c r="E241" s="384" t="s">
        <v>2259</v>
      </c>
    </row>
    <row r="242" spans="2:5" ht="12.75" customHeight="1">
      <c r="B242" s="306"/>
      <c r="C242" s="307"/>
      <c r="D242" s="306"/>
      <c r="E242" s="308"/>
    </row>
    <row r="243" spans="2:5" ht="12.75" customHeight="1">
      <c r="B243" s="1349" t="s">
        <v>3363</v>
      </c>
      <c r="C243" s="1349"/>
      <c r="D243" s="1349"/>
      <c r="E243" s="308"/>
    </row>
    <row r="244" spans="2:5" ht="12.75" customHeight="1">
      <c r="B244" s="910" t="s">
        <v>3365</v>
      </c>
      <c r="C244" s="910"/>
      <c r="D244" s="910"/>
      <c r="E244" s="308"/>
    </row>
    <row r="245" spans="2:5" ht="12.75" customHeight="1">
      <c r="B245" s="309"/>
      <c r="C245" s="310"/>
      <c r="D245" s="309"/>
      <c r="E245" s="308"/>
    </row>
    <row r="246" spans="2:5" ht="12.75" customHeight="1">
      <c r="B246" s="309"/>
      <c r="C246" s="310"/>
      <c r="D246" s="309"/>
      <c r="E246" s="308"/>
    </row>
    <row r="247" spans="2:5" ht="12.75" customHeight="1">
      <c r="B247" s="911" t="s">
        <v>3337</v>
      </c>
      <c r="C247" s="911"/>
      <c r="D247" s="911"/>
      <c r="E247" s="306"/>
    </row>
    <row r="248" spans="2:5" ht="12.75" customHeight="1">
      <c r="B248" s="911" t="s">
        <v>2260</v>
      </c>
      <c r="C248" s="911"/>
      <c r="D248" s="911"/>
      <c r="E248" s="476"/>
    </row>
    <row r="249" spans="2:5" ht="12.75" customHeight="1">
      <c r="B249" s="911"/>
      <c r="C249" s="911"/>
      <c r="D249" s="911"/>
      <c r="E249" s="308"/>
    </row>
    <row r="250" spans="2:5" ht="12.75" customHeight="1">
      <c r="C250" s="451"/>
    </row>
    <row r="251" spans="2:5" ht="12.75" customHeight="1">
      <c r="C251" s="451"/>
    </row>
    <row r="252" spans="2:5" ht="12.75" customHeight="1">
      <c r="C252" s="451"/>
    </row>
    <row r="253" spans="2:5" ht="12.75" customHeight="1">
      <c r="C253" s="451"/>
    </row>
    <row r="254" spans="2:5" ht="12.75" customHeight="1">
      <c r="C254" s="451"/>
    </row>
    <row r="255" spans="2:5" ht="12.75" customHeight="1">
      <c r="C255" s="451"/>
    </row>
    <row r="256" spans="2:5" ht="12.75" customHeight="1">
      <c r="C256" s="451"/>
    </row>
    <row r="257" spans="3:3" ht="12.75" customHeight="1">
      <c r="C257" s="451"/>
    </row>
    <row r="258" spans="3:3" ht="12.75" customHeight="1">
      <c r="C258" s="451"/>
    </row>
    <row r="259" spans="3:3" ht="12.75" customHeight="1">
      <c r="C259" s="451"/>
    </row>
    <row r="260" spans="3:3" ht="12.75" customHeight="1">
      <c r="C260" s="451"/>
    </row>
    <row r="261" spans="3:3" ht="12.75" customHeight="1">
      <c r="C261" s="451"/>
    </row>
    <row r="262" spans="3:3" ht="12.75" customHeight="1">
      <c r="C262" s="451"/>
    </row>
    <row r="263" spans="3:3" ht="12.75" customHeight="1">
      <c r="C263" s="451"/>
    </row>
    <row r="264" spans="3:3" ht="12.75" customHeight="1">
      <c r="C264" s="451"/>
    </row>
  </sheetData>
  <mergeCells count="7">
    <mergeCell ref="B243:D243"/>
    <mergeCell ref="A1:E1"/>
    <mergeCell ref="A2:E2"/>
    <mergeCell ref="A3:E3"/>
    <mergeCell ref="A4:E4"/>
    <mergeCell ref="B240:D240"/>
    <mergeCell ref="B241:D241"/>
  </mergeCells>
  <hyperlinks>
    <hyperlink ref="C8" location="'Informe Notas Est. Financ. '!A1795" display="'Informe Notas Est. Financ. '!A1795"/>
    <hyperlink ref="C13" location="'Informe Notas Est. Financ. '!A1805" display="32"/>
    <hyperlink ref="C20" location="'Informe Notas Est. Financ. '!A1814" display="33"/>
    <hyperlink ref="C24" location="'Informe Notas Est. Financ. '!A1823" display="34"/>
    <hyperlink ref="C28" location="'Informe Notas Est. Financ. '!A1832" display="35"/>
    <hyperlink ref="C31" location="'Informe Notas Est. Financ. '!A1842" display="36"/>
    <hyperlink ref="C35" location="'Informe Notas Est. Financ. '!A1851" display="37"/>
    <hyperlink ref="C38" location="'Informe Notas Est. Financ. '!A1859" display="38"/>
    <hyperlink ref="C43" location="'Informe Notas Est. Financ. '!A1868" display="39"/>
    <hyperlink ref="C46" location="'Informe Notas Est. Financ. '!A1875" display="40"/>
    <hyperlink ref="C49" location="'Informe Notas Est. Financ. '!A1884" display="41"/>
    <hyperlink ref="C52" location="'Informe Notas Est. Financ. '!A1893" display="42"/>
    <hyperlink ref="C56" location="'Informe Notas Est. Financ. '!A1902" display="43"/>
    <hyperlink ref="C59" location="'Informe Notas Est. Financ. '!A1910" display="44"/>
    <hyperlink ref="C69" location="'Informe Notas Est. Financ. '!A1918" display="45"/>
    <hyperlink ref="C72" location="'Informe Notas Est. Financ. '!A1926" display="46"/>
    <hyperlink ref="C76" location="'Informe Notas Est. Financ. '!A1934" display="47"/>
    <hyperlink ref="C80" location="'Informe Notas Est. Financ. '!A1942" display="48"/>
    <hyperlink ref="C90" location="'Informe Notas Est. Financ. '!A1951" display="49"/>
    <hyperlink ref="C94" location="'Informe Notas Est. Financ. '!A1965" display="50"/>
    <hyperlink ref="C99" location="'Informe Notas Est. Financ. '!A1978" display="51"/>
    <hyperlink ref="C106" location="'Informe Notas Est. Financ. '!A1987" display="52"/>
    <hyperlink ref="C109" location="'Informe Notas Est. Financ. '!A1995" display="53"/>
    <hyperlink ref="C117" location="'Informe Notas Est. Financ. '!A2003" display="54"/>
    <hyperlink ref="C121" location="'Informe Notas Est. Financ. '!A2011" display="55"/>
    <hyperlink ref="C127" location="'Informe Notas Est. Financ. '!A2019" display="56"/>
    <hyperlink ref="C130" location="'Informe Notas Est. Financ. '!A2027" display="57"/>
    <hyperlink ref="C137" location="'Informe Notas Est. Financ. '!A2037" display="58"/>
    <hyperlink ref="C146" location="'Informe Notas Est. Financ. '!A2045" display="59"/>
    <hyperlink ref="C156" location="'Informe Notas Est. Financ. '!A2052" display="60"/>
    <hyperlink ref="C162" location="'Informe Notas Est. Financ. '!A2059" display="61"/>
    <hyperlink ref="C165" location="'Informe Notas Est. Financ. '!A2066" display="62"/>
    <hyperlink ref="C168" location="'Informe Notas Est. Financ. '!A2074" display="63"/>
    <hyperlink ref="C172" location="'Informe Notas Est. Financ. '!A2082" display="64"/>
    <hyperlink ref="C175" location="'Informe Notas Est. Financ. '!A2090" display="65"/>
    <hyperlink ref="C183" location="'Informe Notas Est. Financ. '!A2097" display="66"/>
    <hyperlink ref="C188" location="'Informe Notas Est. Financ. '!A2105" display="67"/>
    <hyperlink ref="C195" location="'Informe Notas Est. Financ. '!A2113" display="68"/>
    <hyperlink ref="C198" location="'Informe Notas Est. Financ. '!A2121" display="69"/>
    <hyperlink ref="C201" location="'Informe Notas Est. Financ. '!A2129" display="70"/>
    <hyperlink ref="C210" location="'Informe Notas Est. Financ. '!A2137" display="71"/>
    <hyperlink ref="C214" location="'Informe Notas Est. Financ. '!A2153" display="72"/>
    <hyperlink ref="C219" location="'Informe Notas Est. Financ. '!A2167" display="73"/>
    <hyperlink ref="C226" location="'Informe Notas Est. Financ. '!A2175" display="74"/>
    <hyperlink ref="C229" location="'Informe Notas Est. Financ. '!A2183" display="75"/>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A68"/>
  <sheetViews>
    <sheetView workbookViewId="0">
      <selection activeCell="A4" sqref="A4:E4"/>
    </sheetView>
  </sheetViews>
  <sheetFormatPr baseColWidth="10" defaultRowHeight="15"/>
  <cols>
    <col min="1" max="1" width="8.42578125" customWidth="1"/>
    <col min="2" max="2" width="64.28515625" customWidth="1"/>
    <col min="4" max="4" width="19.28515625" customWidth="1"/>
    <col min="5" max="5" width="19.7109375" customWidth="1"/>
    <col min="6" max="6" width="6.28515625" style="291" customWidth="1"/>
    <col min="7" max="7" width="6.7109375" style="291" customWidth="1"/>
    <col min="8" max="8" width="4.28515625" style="291" customWidth="1"/>
    <col min="9" max="10" width="17.140625" style="291" customWidth="1"/>
    <col min="11" max="11" width="16.28515625" customWidth="1"/>
    <col min="24" max="24" width="18.7109375" customWidth="1"/>
    <col min="25" max="25" width="17.5703125" customWidth="1"/>
    <col min="26" max="26" width="22.28515625" customWidth="1"/>
    <col min="257" max="257" width="8.42578125" customWidth="1"/>
    <col min="258" max="258" width="64.28515625" customWidth="1"/>
    <col min="260" max="260" width="19.28515625" customWidth="1"/>
    <col min="261" max="261" width="19.7109375" customWidth="1"/>
    <col min="262" max="262" width="6.28515625" customWidth="1"/>
    <col min="263" max="263" width="6.7109375" customWidth="1"/>
    <col min="264" max="264" width="4.28515625" customWidth="1"/>
    <col min="265" max="266" width="17.140625" customWidth="1"/>
    <col min="267" max="267" width="16.28515625" customWidth="1"/>
    <col min="280" max="280" width="18.7109375" customWidth="1"/>
    <col min="281" max="281" width="17.5703125" customWidth="1"/>
    <col min="282" max="282" width="22.28515625" customWidth="1"/>
    <col min="513" max="513" width="8.42578125" customWidth="1"/>
    <col min="514" max="514" width="64.28515625" customWidth="1"/>
    <col min="516" max="516" width="19.28515625" customWidth="1"/>
    <col min="517" max="517" width="19.7109375" customWidth="1"/>
    <col min="518" max="518" width="6.28515625" customWidth="1"/>
    <col min="519" max="519" width="6.7109375" customWidth="1"/>
    <col min="520" max="520" width="4.28515625" customWidth="1"/>
    <col min="521" max="522" width="17.140625" customWidth="1"/>
    <col min="523" max="523" width="16.28515625" customWidth="1"/>
    <col min="536" max="536" width="18.7109375" customWidth="1"/>
    <col min="537" max="537" width="17.5703125" customWidth="1"/>
    <col min="538" max="538" width="22.28515625" customWidth="1"/>
    <col min="769" max="769" width="8.42578125" customWidth="1"/>
    <col min="770" max="770" width="64.28515625" customWidth="1"/>
    <col min="772" max="772" width="19.28515625" customWidth="1"/>
    <col min="773" max="773" width="19.7109375" customWidth="1"/>
    <col min="774" max="774" width="6.28515625" customWidth="1"/>
    <col min="775" max="775" width="6.7109375" customWidth="1"/>
    <col min="776" max="776" width="4.28515625" customWidth="1"/>
    <col min="777" max="778" width="17.140625" customWidth="1"/>
    <col min="779" max="779" width="16.28515625" customWidth="1"/>
    <col min="792" max="792" width="18.7109375" customWidth="1"/>
    <col min="793" max="793" width="17.5703125" customWidth="1"/>
    <col min="794" max="794" width="22.28515625" customWidth="1"/>
    <col min="1025" max="1025" width="8.42578125" customWidth="1"/>
    <col min="1026" max="1026" width="64.28515625" customWidth="1"/>
    <col min="1028" max="1028" width="19.28515625" customWidth="1"/>
    <col min="1029" max="1029" width="19.7109375" customWidth="1"/>
    <col min="1030" max="1030" width="6.28515625" customWidth="1"/>
    <col min="1031" max="1031" width="6.7109375" customWidth="1"/>
    <col min="1032" max="1032" width="4.28515625" customWidth="1"/>
    <col min="1033" max="1034" width="17.140625" customWidth="1"/>
    <col min="1035" max="1035" width="16.28515625" customWidth="1"/>
    <col min="1048" max="1048" width="18.7109375" customWidth="1"/>
    <col min="1049" max="1049" width="17.5703125" customWidth="1"/>
    <col min="1050" max="1050" width="22.28515625" customWidth="1"/>
    <col min="1281" max="1281" width="8.42578125" customWidth="1"/>
    <col min="1282" max="1282" width="64.28515625" customWidth="1"/>
    <col min="1284" max="1284" width="19.28515625" customWidth="1"/>
    <col min="1285" max="1285" width="19.7109375" customWidth="1"/>
    <col min="1286" max="1286" width="6.28515625" customWidth="1"/>
    <col min="1287" max="1287" width="6.7109375" customWidth="1"/>
    <col min="1288" max="1288" width="4.28515625" customWidth="1"/>
    <col min="1289" max="1290" width="17.140625" customWidth="1"/>
    <col min="1291" max="1291" width="16.28515625" customWidth="1"/>
    <col min="1304" max="1304" width="18.7109375" customWidth="1"/>
    <col min="1305" max="1305" width="17.5703125" customWidth="1"/>
    <col min="1306" max="1306" width="22.28515625" customWidth="1"/>
    <col min="1537" max="1537" width="8.42578125" customWidth="1"/>
    <col min="1538" max="1538" width="64.28515625" customWidth="1"/>
    <col min="1540" max="1540" width="19.28515625" customWidth="1"/>
    <col min="1541" max="1541" width="19.7109375" customWidth="1"/>
    <col min="1542" max="1542" width="6.28515625" customWidth="1"/>
    <col min="1543" max="1543" width="6.7109375" customWidth="1"/>
    <col min="1544" max="1544" width="4.28515625" customWidth="1"/>
    <col min="1545" max="1546" width="17.140625" customWidth="1"/>
    <col min="1547" max="1547" width="16.28515625" customWidth="1"/>
    <col min="1560" max="1560" width="18.7109375" customWidth="1"/>
    <col min="1561" max="1561" width="17.5703125" customWidth="1"/>
    <col min="1562" max="1562" width="22.28515625" customWidth="1"/>
    <col min="1793" max="1793" width="8.42578125" customWidth="1"/>
    <col min="1794" max="1794" width="64.28515625" customWidth="1"/>
    <col min="1796" max="1796" width="19.28515625" customWidth="1"/>
    <col min="1797" max="1797" width="19.7109375" customWidth="1"/>
    <col min="1798" max="1798" width="6.28515625" customWidth="1"/>
    <col min="1799" max="1799" width="6.7109375" customWidth="1"/>
    <col min="1800" max="1800" width="4.28515625" customWidth="1"/>
    <col min="1801" max="1802" width="17.140625" customWidth="1"/>
    <col min="1803" max="1803" width="16.28515625" customWidth="1"/>
    <col min="1816" max="1816" width="18.7109375" customWidth="1"/>
    <col min="1817" max="1817" width="17.5703125" customWidth="1"/>
    <col min="1818" max="1818" width="22.28515625" customWidth="1"/>
    <col min="2049" max="2049" width="8.42578125" customWidth="1"/>
    <col min="2050" max="2050" width="64.28515625" customWidth="1"/>
    <col min="2052" max="2052" width="19.28515625" customWidth="1"/>
    <col min="2053" max="2053" width="19.7109375" customWidth="1"/>
    <col min="2054" max="2054" width="6.28515625" customWidth="1"/>
    <col min="2055" max="2055" width="6.7109375" customWidth="1"/>
    <col min="2056" max="2056" width="4.28515625" customWidth="1"/>
    <col min="2057" max="2058" width="17.140625" customWidth="1"/>
    <col min="2059" max="2059" width="16.28515625" customWidth="1"/>
    <col min="2072" max="2072" width="18.7109375" customWidth="1"/>
    <col min="2073" max="2073" width="17.5703125" customWidth="1"/>
    <col min="2074" max="2074" width="22.28515625" customWidth="1"/>
    <col min="2305" max="2305" width="8.42578125" customWidth="1"/>
    <col min="2306" max="2306" width="64.28515625" customWidth="1"/>
    <col min="2308" max="2308" width="19.28515625" customWidth="1"/>
    <col min="2309" max="2309" width="19.7109375" customWidth="1"/>
    <col min="2310" max="2310" width="6.28515625" customWidth="1"/>
    <col min="2311" max="2311" width="6.7109375" customWidth="1"/>
    <col min="2312" max="2312" width="4.28515625" customWidth="1"/>
    <col min="2313" max="2314" width="17.140625" customWidth="1"/>
    <col min="2315" max="2315" width="16.28515625" customWidth="1"/>
    <col min="2328" max="2328" width="18.7109375" customWidth="1"/>
    <col min="2329" max="2329" width="17.5703125" customWidth="1"/>
    <col min="2330" max="2330" width="22.28515625" customWidth="1"/>
    <col min="2561" max="2561" width="8.42578125" customWidth="1"/>
    <col min="2562" max="2562" width="64.28515625" customWidth="1"/>
    <col min="2564" max="2564" width="19.28515625" customWidth="1"/>
    <col min="2565" max="2565" width="19.7109375" customWidth="1"/>
    <col min="2566" max="2566" width="6.28515625" customWidth="1"/>
    <col min="2567" max="2567" width="6.7109375" customWidth="1"/>
    <col min="2568" max="2568" width="4.28515625" customWidth="1"/>
    <col min="2569" max="2570" width="17.140625" customWidth="1"/>
    <col min="2571" max="2571" width="16.28515625" customWidth="1"/>
    <col min="2584" max="2584" width="18.7109375" customWidth="1"/>
    <col min="2585" max="2585" width="17.5703125" customWidth="1"/>
    <col min="2586" max="2586" width="22.28515625" customWidth="1"/>
    <col min="2817" max="2817" width="8.42578125" customWidth="1"/>
    <col min="2818" max="2818" width="64.28515625" customWidth="1"/>
    <col min="2820" max="2820" width="19.28515625" customWidth="1"/>
    <col min="2821" max="2821" width="19.7109375" customWidth="1"/>
    <col min="2822" max="2822" width="6.28515625" customWidth="1"/>
    <col min="2823" max="2823" width="6.7109375" customWidth="1"/>
    <col min="2824" max="2824" width="4.28515625" customWidth="1"/>
    <col min="2825" max="2826" width="17.140625" customWidth="1"/>
    <col min="2827" max="2827" width="16.28515625" customWidth="1"/>
    <col min="2840" max="2840" width="18.7109375" customWidth="1"/>
    <col min="2841" max="2841" width="17.5703125" customWidth="1"/>
    <col min="2842" max="2842" width="22.28515625" customWidth="1"/>
    <col min="3073" max="3073" width="8.42578125" customWidth="1"/>
    <col min="3074" max="3074" width="64.28515625" customWidth="1"/>
    <col min="3076" max="3076" width="19.28515625" customWidth="1"/>
    <col min="3077" max="3077" width="19.7109375" customWidth="1"/>
    <col min="3078" max="3078" width="6.28515625" customWidth="1"/>
    <col min="3079" max="3079" width="6.7109375" customWidth="1"/>
    <col min="3080" max="3080" width="4.28515625" customWidth="1"/>
    <col min="3081" max="3082" width="17.140625" customWidth="1"/>
    <col min="3083" max="3083" width="16.28515625" customWidth="1"/>
    <col min="3096" max="3096" width="18.7109375" customWidth="1"/>
    <col min="3097" max="3097" width="17.5703125" customWidth="1"/>
    <col min="3098" max="3098" width="22.28515625" customWidth="1"/>
    <col min="3329" max="3329" width="8.42578125" customWidth="1"/>
    <col min="3330" max="3330" width="64.28515625" customWidth="1"/>
    <col min="3332" max="3332" width="19.28515625" customWidth="1"/>
    <col min="3333" max="3333" width="19.7109375" customWidth="1"/>
    <col min="3334" max="3334" width="6.28515625" customWidth="1"/>
    <col min="3335" max="3335" width="6.7109375" customWidth="1"/>
    <col min="3336" max="3336" width="4.28515625" customWidth="1"/>
    <col min="3337" max="3338" width="17.140625" customWidth="1"/>
    <col min="3339" max="3339" width="16.28515625" customWidth="1"/>
    <col min="3352" max="3352" width="18.7109375" customWidth="1"/>
    <col min="3353" max="3353" width="17.5703125" customWidth="1"/>
    <col min="3354" max="3354" width="22.28515625" customWidth="1"/>
    <col min="3585" max="3585" width="8.42578125" customWidth="1"/>
    <col min="3586" max="3586" width="64.28515625" customWidth="1"/>
    <col min="3588" max="3588" width="19.28515625" customWidth="1"/>
    <col min="3589" max="3589" width="19.7109375" customWidth="1"/>
    <col min="3590" max="3590" width="6.28515625" customWidth="1"/>
    <col min="3591" max="3591" width="6.7109375" customWidth="1"/>
    <col min="3592" max="3592" width="4.28515625" customWidth="1"/>
    <col min="3593" max="3594" width="17.140625" customWidth="1"/>
    <col min="3595" max="3595" width="16.28515625" customWidth="1"/>
    <col min="3608" max="3608" width="18.7109375" customWidth="1"/>
    <col min="3609" max="3609" width="17.5703125" customWidth="1"/>
    <col min="3610" max="3610" width="22.28515625" customWidth="1"/>
    <col min="3841" max="3841" width="8.42578125" customWidth="1"/>
    <col min="3842" max="3842" width="64.28515625" customWidth="1"/>
    <col min="3844" max="3844" width="19.28515625" customWidth="1"/>
    <col min="3845" max="3845" width="19.7109375" customWidth="1"/>
    <col min="3846" max="3846" width="6.28515625" customWidth="1"/>
    <col min="3847" max="3847" width="6.7109375" customWidth="1"/>
    <col min="3848" max="3848" width="4.28515625" customWidth="1"/>
    <col min="3849" max="3850" width="17.140625" customWidth="1"/>
    <col min="3851" max="3851" width="16.28515625" customWidth="1"/>
    <col min="3864" max="3864" width="18.7109375" customWidth="1"/>
    <col min="3865" max="3865" width="17.5703125" customWidth="1"/>
    <col min="3866" max="3866" width="22.28515625" customWidth="1"/>
    <col min="4097" max="4097" width="8.42578125" customWidth="1"/>
    <col min="4098" max="4098" width="64.28515625" customWidth="1"/>
    <col min="4100" max="4100" width="19.28515625" customWidth="1"/>
    <col min="4101" max="4101" width="19.7109375" customWidth="1"/>
    <col min="4102" max="4102" width="6.28515625" customWidth="1"/>
    <col min="4103" max="4103" width="6.7109375" customWidth="1"/>
    <col min="4104" max="4104" width="4.28515625" customWidth="1"/>
    <col min="4105" max="4106" width="17.140625" customWidth="1"/>
    <col min="4107" max="4107" width="16.28515625" customWidth="1"/>
    <col min="4120" max="4120" width="18.7109375" customWidth="1"/>
    <col min="4121" max="4121" width="17.5703125" customWidth="1"/>
    <col min="4122" max="4122" width="22.28515625" customWidth="1"/>
    <col min="4353" max="4353" width="8.42578125" customWidth="1"/>
    <col min="4354" max="4354" width="64.28515625" customWidth="1"/>
    <col min="4356" max="4356" width="19.28515625" customWidth="1"/>
    <col min="4357" max="4357" width="19.7109375" customWidth="1"/>
    <col min="4358" max="4358" width="6.28515625" customWidth="1"/>
    <col min="4359" max="4359" width="6.7109375" customWidth="1"/>
    <col min="4360" max="4360" width="4.28515625" customWidth="1"/>
    <col min="4361" max="4362" width="17.140625" customWidth="1"/>
    <col min="4363" max="4363" width="16.28515625" customWidth="1"/>
    <col min="4376" max="4376" width="18.7109375" customWidth="1"/>
    <col min="4377" max="4377" width="17.5703125" customWidth="1"/>
    <col min="4378" max="4378" width="22.28515625" customWidth="1"/>
    <col min="4609" max="4609" width="8.42578125" customWidth="1"/>
    <col min="4610" max="4610" width="64.28515625" customWidth="1"/>
    <col min="4612" max="4612" width="19.28515625" customWidth="1"/>
    <col min="4613" max="4613" width="19.7109375" customWidth="1"/>
    <col min="4614" max="4614" width="6.28515625" customWidth="1"/>
    <col min="4615" max="4615" width="6.7109375" customWidth="1"/>
    <col min="4616" max="4616" width="4.28515625" customWidth="1"/>
    <col min="4617" max="4618" width="17.140625" customWidth="1"/>
    <col min="4619" max="4619" width="16.28515625" customWidth="1"/>
    <col min="4632" max="4632" width="18.7109375" customWidth="1"/>
    <col min="4633" max="4633" width="17.5703125" customWidth="1"/>
    <col min="4634" max="4634" width="22.28515625" customWidth="1"/>
    <col min="4865" max="4865" width="8.42578125" customWidth="1"/>
    <col min="4866" max="4866" width="64.28515625" customWidth="1"/>
    <col min="4868" max="4868" width="19.28515625" customWidth="1"/>
    <col min="4869" max="4869" width="19.7109375" customWidth="1"/>
    <col min="4870" max="4870" width="6.28515625" customWidth="1"/>
    <col min="4871" max="4871" width="6.7109375" customWidth="1"/>
    <col min="4872" max="4872" width="4.28515625" customWidth="1"/>
    <col min="4873" max="4874" width="17.140625" customWidth="1"/>
    <col min="4875" max="4875" width="16.28515625" customWidth="1"/>
    <col min="4888" max="4888" width="18.7109375" customWidth="1"/>
    <col min="4889" max="4889" width="17.5703125" customWidth="1"/>
    <col min="4890" max="4890" width="22.28515625" customWidth="1"/>
    <col min="5121" max="5121" width="8.42578125" customWidth="1"/>
    <col min="5122" max="5122" width="64.28515625" customWidth="1"/>
    <col min="5124" max="5124" width="19.28515625" customWidth="1"/>
    <col min="5125" max="5125" width="19.7109375" customWidth="1"/>
    <col min="5126" max="5126" width="6.28515625" customWidth="1"/>
    <col min="5127" max="5127" width="6.7109375" customWidth="1"/>
    <col min="5128" max="5128" width="4.28515625" customWidth="1"/>
    <col min="5129" max="5130" width="17.140625" customWidth="1"/>
    <col min="5131" max="5131" width="16.28515625" customWidth="1"/>
    <col min="5144" max="5144" width="18.7109375" customWidth="1"/>
    <col min="5145" max="5145" width="17.5703125" customWidth="1"/>
    <col min="5146" max="5146" width="22.28515625" customWidth="1"/>
    <col min="5377" max="5377" width="8.42578125" customWidth="1"/>
    <col min="5378" max="5378" width="64.28515625" customWidth="1"/>
    <col min="5380" max="5380" width="19.28515625" customWidth="1"/>
    <col min="5381" max="5381" width="19.7109375" customWidth="1"/>
    <col min="5382" max="5382" width="6.28515625" customWidth="1"/>
    <col min="5383" max="5383" width="6.7109375" customWidth="1"/>
    <col min="5384" max="5384" width="4.28515625" customWidth="1"/>
    <col min="5385" max="5386" width="17.140625" customWidth="1"/>
    <col min="5387" max="5387" width="16.28515625" customWidth="1"/>
    <col min="5400" max="5400" width="18.7109375" customWidth="1"/>
    <col min="5401" max="5401" width="17.5703125" customWidth="1"/>
    <col min="5402" max="5402" width="22.28515625" customWidth="1"/>
    <col min="5633" max="5633" width="8.42578125" customWidth="1"/>
    <col min="5634" max="5634" width="64.28515625" customWidth="1"/>
    <col min="5636" max="5636" width="19.28515625" customWidth="1"/>
    <col min="5637" max="5637" width="19.7109375" customWidth="1"/>
    <col min="5638" max="5638" width="6.28515625" customWidth="1"/>
    <col min="5639" max="5639" width="6.7109375" customWidth="1"/>
    <col min="5640" max="5640" width="4.28515625" customWidth="1"/>
    <col min="5641" max="5642" width="17.140625" customWidth="1"/>
    <col min="5643" max="5643" width="16.28515625" customWidth="1"/>
    <col min="5656" max="5656" width="18.7109375" customWidth="1"/>
    <col min="5657" max="5657" width="17.5703125" customWidth="1"/>
    <col min="5658" max="5658" width="22.28515625" customWidth="1"/>
    <col min="5889" max="5889" width="8.42578125" customWidth="1"/>
    <col min="5890" max="5890" width="64.28515625" customWidth="1"/>
    <col min="5892" max="5892" width="19.28515625" customWidth="1"/>
    <col min="5893" max="5893" width="19.7109375" customWidth="1"/>
    <col min="5894" max="5894" width="6.28515625" customWidth="1"/>
    <col min="5895" max="5895" width="6.7109375" customWidth="1"/>
    <col min="5896" max="5896" width="4.28515625" customWidth="1"/>
    <col min="5897" max="5898" width="17.140625" customWidth="1"/>
    <col min="5899" max="5899" width="16.28515625" customWidth="1"/>
    <col min="5912" max="5912" width="18.7109375" customWidth="1"/>
    <col min="5913" max="5913" width="17.5703125" customWidth="1"/>
    <col min="5914" max="5914" width="22.28515625" customWidth="1"/>
    <col min="6145" max="6145" width="8.42578125" customWidth="1"/>
    <col min="6146" max="6146" width="64.28515625" customWidth="1"/>
    <col min="6148" max="6148" width="19.28515625" customWidth="1"/>
    <col min="6149" max="6149" width="19.7109375" customWidth="1"/>
    <col min="6150" max="6150" width="6.28515625" customWidth="1"/>
    <col min="6151" max="6151" width="6.7109375" customWidth="1"/>
    <col min="6152" max="6152" width="4.28515625" customWidth="1"/>
    <col min="6153" max="6154" width="17.140625" customWidth="1"/>
    <col min="6155" max="6155" width="16.28515625" customWidth="1"/>
    <col min="6168" max="6168" width="18.7109375" customWidth="1"/>
    <col min="6169" max="6169" width="17.5703125" customWidth="1"/>
    <col min="6170" max="6170" width="22.28515625" customWidth="1"/>
    <col min="6401" max="6401" width="8.42578125" customWidth="1"/>
    <col min="6402" max="6402" width="64.28515625" customWidth="1"/>
    <col min="6404" max="6404" width="19.28515625" customWidth="1"/>
    <col min="6405" max="6405" width="19.7109375" customWidth="1"/>
    <col min="6406" max="6406" width="6.28515625" customWidth="1"/>
    <col min="6407" max="6407" width="6.7109375" customWidth="1"/>
    <col min="6408" max="6408" width="4.28515625" customWidth="1"/>
    <col min="6409" max="6410" width="17.140625" customWidth="1"/>
    <col min="6411" max="6411" width="16.28515625" customWidth="1"/>
    <col min="6424" max="6424" width="18.7109375" customWidth="1"/>
    <col min="6425" max="6425" width="17.5703125" customWidth="1"/>
    <col min="6426" max="6426" width="22.28515625" customWidth="1"/>
    <col min="6657" max="6657" width="8.42578125" customWidth="1"/>
    <col min="6658" max="6658" width="64.28515625" customWidth="1"/>
    <col min="6660" max="6660" width="19.28515625" customWidth="1"/>
    <col min="6661" max="6661" width="19.7109375" customWidth="1"/>
    <col min="6662" max="6662" width="6.28515625" customWidth="1"/>
    <col min="6663" max="6663" width="6.7109375" customWidth="1"/>
    <col min="6664" max="6664" width="4.28515625" customWidth="1"/>
    <col min="6665" max="6666" width="17.140625" customWidth="1"/>
    <col min="6667" max="6667" width="16.28515625" customWidth="1"/>
    <col min="6680" max="6680" width="18.7109375" customWidth="1"/>
    <col min="6681" max="6681" width="17.5703125" customWidth="1"/>
    <col min="6682" max="6682" width="22.28515625" customWidth="1"/>
    <col min="6913" max="6913" width="8.42578125" customWidth="1"/>
    <col min="6914" max="6914" width="64.28515625" customWidth="1"/>
    <col min="6916" max="6916" width="19.28515625" customWidth="1"/>
    <col min="6917" max="6917" width="19.7109375" customWidth="1"/>
    <col min="6918" max="6918" width="6.28515625" customWidth="1"/>
    <col min="6919" max="6919" width="6.7109375" customWidth="1"/>
    <col min="6920" max="6920" width="4.28515625" customWidth="1"/>
    <col min="6921" max="6922" width="17.140625" customWidth="1"/>
    <col min="6923" max="6923" width="16.28515625" customWidth="1"/>
    <col min="6936" max="6936" width="18.7109375" customWidth="1"/>
    <col min="6937" max="6937" width="17.5703125" customWidth="1"/>
    <col min="6938" max="6938" width="22.28515625" customWidth="1"/>
    <col min="7169" max="7169" width="8.42578125" customWidth="1"/>
    <col min="7170" max="7170" width="64.28515625" customWidth="1"/>
    <col min="7172" max="7172" width="19.28515625" customWidth="1"/>
    <col min="7173" max="7173" width="19.7109375" customWidth="1"/>
    <col min="7174" max="7174" width="6.28515625" customWidth="1"/>
    <col min="7175" max="7175" width="6.7109375" customWidth="1"/>
    <col min="7176" max="7176" width="4.28515625" customWidth="1"/>
    <col min="7177" max="7178" width="17.140625" customWidth="1"/>
    <col min="7179" max="7179" width="16.28515625" customWidth="1"/>
    <col min="7192" max="7192" width="18.7109375" customWidth="1"/>
    <col min="7193" max="7193" width="17.5703125" customWidth="1"/>
    <col min="7194" max="7194" width="22.28515625" customWidth="1"/>
    <col min="7425" max="7425" width="8.42578125" customWidth="1"/>
    <col min="7426" max="7426" width="64.28515625" customWidth="1"/>
    <col min="7428" max="7428" width="19.28515625" customWidth="1"/>
    <col min="7429" max="7429" width="19.7109375" customWidth="1"/>
    <col min="7430" max="7430" width="6.28515625" customWidth="1"/>
    <col min="7431" max="7431" width="6.7109375" customWidth="1"/>
    <col min="7432" max="7432" width="4.28515625" customWidth="1"/>
    <col min="7433" max="7434" width="17.140625" customWidth="1"/>
    <col min="7435" max="7435" width="16.28515625" customWidth="1"/>
    <col min="7448" max="7448" width="18.7109375" customWidth="1"/>
    <col min="7449" max="7449" width="17.5703125" customWidth="1"/>
    <col min="7450" max="7450" width="22.28515625" customWidth="1"/>
    <col min="7681" max="7681" width="8.42578125" customWidth="1"/>
    <col min="7682" max="7682" width="64.28515625" customWidth="1"/>
    <col min="7684" max="7684" width="19.28515625" customWidth="1"/>
    <col min="7685" max="7685" width="19.7109375" customWidth="1"/>
    <col min="7686" max="7686" width="6.28515625" customWidth="1"/>
    <col min="7687" max="7687" width="6.7109375" customWidth="1"/>
    <col min="7688" max="7688" width="4.28515625" customWidth="1"/>
    <col min="7689" max="7690" width="17.140625" customWidth="1"/>
    <col min="7691" max="7691" width="16.28515625" customWidth="1"/>
    <col min="7704" max="7704" width="18.7109375" customWidth="1"/>
    <col min="7705" max="7705" width="17.5703125" customWidth="1"/>
    <col min="7706" max="7706" width="22.28515625" customWidth="1"/>
    <col min="7937" max="7937" width="8.42578125" customWidth="1"/>
    <col min="7938" max="7938" width="64.28515625" customWidth="1"/>
    <col min="7940" max="7940" width="19.28515625" customWidth="1"/>
    <col min="7941" max="7941" width="19.7109375" customWidth="1"/>
    <col min="7942" max="7942" width="6.28515625" customWidth="1"/>
    <col min="7943" max="7943" width="6.7109375" customWidth="1"/>
    <col min="7944" max="7944" width="4.28515625" customWidth="1"/>
    <col min="7945" max="7946" width="17.140625" customWidth="1"/>
    <col min="7947" max="7947" width="16.28515625" customWidth="1"/>
    <col min="7960" max="7960" width="18.7109375" customWidth="1"/>
    <col min="7961" max="7961" width="17.5703125" customWidth="1"/>
    <col min="7962" max="7962" width="22.28515625" customWidth="1"/>
    <col min="8193" max="8193" width="8.42578125" customWidth="1"/>
    <col min="8194" max="8194" width="64.28515625" customWidth="1"/>
    <col min="8196" max="8196" width="19.28515625" customWidth="1"/>
    <col min="8197" max="8197" width="19.7109375" customWidth="1"/>
    <col min="8198" max="8198" width="6.28515625" customWidth="1"/>
    <col min="8199" max="8199" width="6.7109375" customWidth="1"/>
    <col min="8200" max="8200" width="4.28515625" customWidth="1"/>
    <col min="8201" max="8202" width="17.140625" customWidth="1"/>
    <col min="8203" max="8203" width="16.28515625" customWidth="1"/>
    <col min="8216" max="8216" width="18.7109375" customWidth="1"/>
    <col min="8217" max="8217" width="17.5703125" customWidth="1"/>
    <col min="8218" max="8218" width="22.28515625" customWidth="1"/>
    <col min="8449" max="8449" width="8.42578125" customWidth="1"/>
    <col min="8450" max="8450" width="64.28515625" customWidth="1"/>
    <col min="8452" max="8452" width="19.28515625" customWidth="1"/>
    <col min="8453" max="8453" width="19.7109375" customWidth="1"/>
    <col min="8454" max="8454" width="6.28515625" customWidth="1"/>
    <col min="8455" max="8455" width="6.7109375" customWidth="1"/>
    <col min="8456" max="8456" width="4.28515625" customWidth="1"/>
    <col min="8457" max="8458" width="17.140625" customWidth="1"/>
    <col min="8459" max="8459" width="16.28515625" customWidth="1"/>
    <col min="8472" max="8472" width="18.7109375" customWidth="1"/>
    <col min="8473" max="8473" width="17.5703125" customWidth="1"/>
    <col min="8474" max="8474" width="22.28515625" customWidth="1"/>
    <col min="8705" max="8705" width="8.42578125" customWidth="1"/>
    <col min="8706" max="8706" width="64.28515625" customWidth="1"/>
    <col min="8708" max="8708" width="19.28515625" customWidth="1"/>
    <col min="8709" max="8709" width="19.7109375" customWidth="1"/>
    <col min="8710" max="8710" width="6.28515625" customWidth="1"/>
    <col min="8711" max="8711" width="6.7109375" customWidth="1"/>
    <col min="8712" max="8712" width="4.28515625" customWidth="1"/>
    <col min="8713" max="8714" width="17.140625" customWidth="1"/>
    <col min="8715" max="8715" width="16.28515625" customWidth="1"/>
    <col min="8728" max="8728" width="18.7109375" customWidth="1"/>
    <col min="8729" max="8729" width="17.5703125" customWidth="1"/>
    <col min="8730" max="8730" width="22.28515625" customWidth="1"/>
    <col min="8961" max="8961" width="8.42578125" customWidth="1"/>
    <col min="8962" max="8962" width="64.28515625" customWidth="1"/>
    <col min="8964" max="8964" width="19.28515625" customWidth="1"/>
    <col min="8965" max="8965" width="19.7109375" customWidth="1"/>
    <col min="8966" max="8966" width="6.28515625" customWidth="1"/>
    <col min="8967" max="8967" width="6.7109375" customWidth="1"/>
    <col min="8968" max="8968" width="4.28515625" customWidth="1"/>
    <col min="8969" max="8970" width="17.140625" customWidth="1"/>
    <col min="8971" max="8971" width="16.28515625" customWidth="1"/>
    <col min="8984" max="8984" width="18.7109375" customWidth="1"/>
    <col min="8985" max="8985" width="17.5703125" customWidth="1"/>
    <col min="8986" max="8986" width="22.28515625" customWidth="1"/>
    <col min="9217" max="9217" width="8.42578125" customWidth="1"/>
    <col min="9218" max="9218" width="64.28515625" customWidth="1"/>
    <col min="9220" max="9220" width="19.28515625" customWidth="1"/>
    <col min="9221" max="9221" width="19.7109375" customWidth="1"/>
    <col min="9222" max="9222" width="6.28515625" customWidth="1"/>
    <col min="9223" max="9223" width="6.7109375" customWidth="1"/>
    <col min="9224" max="9224" width="4.28515625" customWidth="1"/>
    <col min="9225" max="9226" width="17.140625" customWidth="1"/>
    <col min="9227" max="9227" width="16.28515625" customWidth="1"/>
    <col min="9240" max="9240" width="18.7109375" customWidth="1"/>
    <col min="9241" max="9241" width="17.5703125" customWidth="1"/>
    <col min="9242" max="9242" width="22.28515625" customWidth="1"/>
    <col min="9473" max="9473" width="8.42578125" customWidth="1"/>
    <col min="9474" max="9474" width="64.28515625" customWidth="1"/>
    <col min="9476" max="9476" width="19.28515625" customWidth="1"/>
    <col min="9477" max="9477" width="19.7109375" customWidth="1"/>
    <col min="9478" max="9478" width="6.28515625" customWidth="1"/>
    <col min="9479" max="9479" width="6.7109375" customWidth="1"/>
    <col min="9480" max="9480" width="4.28515625" customWidth="1"/>
    <col min="9481" max="9482" width="17.140625" customWidth="1"/>
    <col min="9483" max="9483" width="16.28515625" customWidth="1"/>
    <col min="9496" max="9496" width="18.7109375" customWidth="1"/>
    <col min="9497" max="9497" width="17.5703125" customWidth="1"/>
    <col min="9498" max="9498" width="22.28515625" customWidth="1"/>
    <col min="9729" max="9729" width="8.42578125" customWidth="1"/>
    <col min="9730" max="9730" width="64.28515625" customWidth="1"/>
    <col min="9732" max="9732" width="19.28515625" customWidth="1"/>
    <col min="9733" max="9733" width="19.7109375" customWidth="1"/>
    <col min="9734" max="9734" width="6.28515625" customWidth="1"/>
    <col min="9735" max="9735" width="6.7109375" customWidth="1"/>
    <col min="9736" max="9736" width="4.28515625" customWidth="1"/>
    <col min="9737" max="9738" width="17.140625" customWidth="1"/>
    <col min="9739" max="9739" width="16.28515625" customWidth="1"/>
    <col min="9752" max="9752" width="18.7109375" customWidth="1"/>
    <col min="9753" max="9753" width="17.5703125" customWidth="1"/>
    <col min="9754" max="9754" width="22.28515625" customWidth="1"/>
    <col min="9985" max="9985" width="8.42578125" customWidth="1"/>
    <col min="9986" max="9986" width="64.28515625" customWidth="1"/>
    <col min="9988" max="9988" width="19.28515625" customWidth="1"/>
    <col min="9989" max="9989" width="19.7109375" customWidth="1"/>
    <col min="9990" max="9990" width="6.28515625" customWidth="1"/>
    <col min="9991" max="9991" width="6.7109375" customWidth="1"/>
    <col min="9992" max="9992" width="4.28515625" customWidth="1"/>
    <col min="9993" max="9994" width="17.140625" customWidth="1"/>
    <col min="9995" max="9995" width="16.28515625" customWidth="1"/>
    <col min="10008" max="10008" width="18.7109375" customWidth="1"/>
    <col min="10009" max="10009" width="17.5703125" customWidth="1"/>
    <col min="10010" max="10010" width="22.28515625" customWidth="1"/>
    <col min="10241" max="10241" width="8.42578125" customWidth="1"/>
    <col min="10242" max="10242" width="64.28515625" customWidth="1"/>
    <col min="10244" max="10244" width="19.28515625" customWidth="1"/>
    <col min="10245" max="10245" width="19.7109375" customWidth="1"/>
    <col min="10246" max="10246" width="6.28515625" customWidth="1"/>
    <col min="10247" max="10247" width="6.7109375" customWidth="1"/>
    <col min="10248" max="10248" width="4.28515625" customWidth="1"/>
    <col min="10249" max="10250" width="17.140625" customWidth="1"/>
    <col min="10251" max="10251" width="16.28515625" customWidth="1"/>
    <col min="10264" max="10264" width="18.7109375" customWidth="1"/>
    <col min="10265" max="10265" width="17.5703125" customWidth="1"/>
    <col min="10266" max="10266" width="22.28515625" customWidth="1"/>
    <col min="10497" max="10497" width="8.42578125" customWidth="1"/>
    <col min="10498" max="10498" width="64.28515625" customWidth="1"/>
    <col min="10500" max="10500" width="19.28515625" customWidth="1"/>
    <col min="10501" max="10501" width="19.7109375" customWidth="1"/>
    <col min="10502" max="10502" width="6.28515625" customWidth="1"/>
    <col min="10503" max="10503" width="6.7109375" customWidth="1"/>
    <col min="10504" max="10504" width="4.28515625" customWidth="1"/>
    <col min="10505" max="10506" width="17.140625" customWidth="1"/>
    <col min="10507" max="10507" width="16.28515625" customWidth="1"/>
    <col min="10520" max="10520" width="18.7109375" customWidth="1"/>
    <col min="10521" max="10521" width="17.5703125" customWidth="1"/>
    <col min="10522" max="10522" width="22.28515625" customWidth="1"/>
    <col min="10753" max="10753" width="8.42578125" customWidth="1"/>
    <col min="10754" max="10754" width="64.28515625" customWidth="1"/>
    <col min="10756" max="10756" width="19.28515625" customWidth="1"/>
    <col min="10757" max="10757" width="19.7109375" customWidth="1"/>
    <col min="10758" max="10758" width="6.28515625" customWidth="1"/>
    <col min="10759" max="10759" width="6.7109375" customWidth="1"/>
    <col min="10760" max="10760" width="4.28515625" customWidth="1"/>
    <col min="10761" max="10762" width="17.140625" customWidth="1"/>
    <col min="10763" max="10763" width="16.28515625" customWidth="1"/>
    <col min="10776" max="10776" width="18.7109375" customWidth="1"/>
    <col min="10777" max="10777" width="17.5703125" customWidth="1"/>
    <col min="10778" max="10778" width="22.28515625" customWidth="1"/>
    <col min="11009" max="11009" width="8.42578125" customWidth="1"/>
    <col min="11010" max="11010" width="64.28515625" customWidth="1"/>
    <col min="11012" max="11012" width="19.28515625" customWidth="1"/>
    <col min="11013" max="11013" width="19.7109375" customWidth="1"/>
    <col min="11014" max="11014" width="6.28515625" customWidth="1"/>
    <col min="11015" max="11015" width="6.7109375" customWidth="1"/>
    <col min="11016" max="11016" width="4.28515625" customWidth="1"/>
    <col min="11017" max="11018" width="17.140625" customWidth="1"/>
    <col min="11019" max="11019" width="16.28515625" customWidth="1"/>
    <col min="11032" max="11032" width="18.7109375" customWidth="1"/>
    <col min="11033" max="11033" width="17.5703125" customWidth="1"/>
    <col min="11034" max="11034" width="22.28515625" customWidth="1"/>
    <col min="11265" max="11265" width="8.42578125" customWidth="1"/>
    <col min="11266" max="11266" width="64.28515625" customWidth="1"/>
    <col min="11268" max="11268" width="19.28515625" customWidth="1"/>
    <col min="11269" max="11269" width="19.7109375" customWidth="1"/>
    <col min="11270" max="11270" width="6.28515625" customWidth="1"/>
    <col min="11271" max="11271" width="6.7109375" customWidth="1"/>
    <col min="11272" max="11272" width="4.28515625" customWidth="1"/>
    <col min="11273" max="11274" width="17.140625" customWidth="1"/>
    <col min="11275" max="11275" width="16.28515625" customWidth="1"/>
    <col min="11288" max="11288" width="18.7109375" customWidth="1"/>
    <col min="11289" max="11289" width="17.5703125" customWidth="1"/>
    <col min="11290" max="11290" width="22.28515625" customWidth="1"/>
    <col min="11521" max="11521" width="8.42578125" customWidth="1"/>
    <col min="11522" max="11522" width="64.28515625" customWidth="1"/>
    <col min="11524" max="11524" width="19.28515625" customWidth="1"/>
    <col min="11525" max="11525" width="19.7109375" customWidth="1"/>
    <col min="11526" max="11526" width="6.28515625" customWidth="1"/>
    <col min="11527" max="11527" width="6.7109375" customWidth="1"/>
    <col min="11528" max="11528" width="4.28515625" customWidth="1"/>
    <col min="11529" max="11530" width="17.140625" customWidth="1"/>
    <col min="11531" max="11531" width="16.28515625" customWidth="1"/>
    <col min="11544" max="11544" width="18.7109375" customWidth="1"/>
    <col min="11545" max="11545" width="17.5703125" customWidth="1"/>
    <col min="11546" max="11546" width="22.28515625" customWidth="1"/>
    <col min="11777" max="11777" width="8.42578125" customWidth="1"/>
    <col min="11778" max="11778" width="64.28515625" customWidth="1"/>
    <col min="11780" max="11780" width="19.28515625" customWidth="1"/>
    <col min="11781" max="11781" width="19.7109375" customWidth="1"/>
    <col min="11782" max="11782" width="6.28515625" customWidth="1"/>
    <col min="11783" max="11783" width="6.7109375" customWidth="1"/>
    <col min="11784" max="11784" width="4.28515625" customWidth="1"/>
    <col min="11785" max="11786" width="17.140625" customWidth="1"/>
    <col min="11787" max="11787" width="16.28515625" customWidth="1"/>
    <col min="11800" max="11800" width="18.7109375" customWidth="1"/>
    <col min="11801" max="11801" width="17.5703125" customWidth="1"/>
    <col min="11802" max="11802" width="22.28515625" customWidth="1"/>
    <col min="12033" max="12033" width="8.42578125" customWidth="1"/>
    <col min="12034" max="12034" width="64.28515625" customWidth="1"/>
    <col min="12036" max="12036" width="19.28515625" customWidth="1"/>
    <col min="12037" max="12037" width="19.7109375" customWidth="1"/>
    <col min="12038" max="12038" width="6.28515625" customWidth="1"/>
    <col min="12039" max="12039" width="6.7109375" customWidth="1"/>
    <col min="12040" max="12040" width="4.28515625" customWidth="1"/>
    <col min="12041" max="12042" width="17.140625" customWidth="1"/>
    <col min="12043" max="12043" width="16.28515625" customWidth="1"/>
    <col min="12056" max="12056" width="18.7109375" customWidth="1"/>
    <col min="12057" max="12057" width="17.5703125" customWidth="1"/>
    <col min="12058" max="12058" width="22.28515625" customWidth="1"/>
    <col min="12289" max="12289" width="8.42578125" customWidth="1"/>
    <col min="12290" max="12290" width="64.28515625" customWidth="1"/>
    <col min="12292" max="12292" width="19.28515625" customWidth="1"/>
    <col min="12293" max="12293" width="19.7109375" customWidth="1"/>
    <col min="12294" max="12294" width="6.28515625" customWidth="1"/>
    <col min="12295" max="12295" width="6.7109375" customWidth="1"/>
    <col min="12296" max="12296" width="4.28515625" customWidth="1"/>
    <col min="12297" max="12298" width="17.140625" customWidth="1"/>
    <col min="12299" max="12299" width="16.28515625" customWidth="1"/>
    <col min="12312" max="12312" width="18.7109375" customWidth="1"/>
    <col min="12313" max="12313" width="17.5703125" customWidth="1"/>
    <col min="12314" max="12314" width="22.28515625" customWidth="1"/>
    <col min="12545" max="12545" width="8.42578125" customWidth="1"/>
    <col min="12546" max="12546" width="64.28515625" customWidth="1"/>
    <col min="12548" max="12548" width="19.28515625" customWidth="1"/>
    <col min="12549" max="12549" width="19.7109375" customWidth="1"/>
    <col min="12550" max="12550" width="6.28515625" customWidth="1"/>
    <col min="12551" max="12551" width="6.7109375" customWidth="1"/>
    <col min="12552" max="12552" width="4.28515625" customWidth="1"/>
    <col min="12553" max="12554" width="17.140625" customWidth="1"/>
    <col min="12555" max="12555" width="16.28515625" customWidth="1"/>
    <col min="12568" max="12568" width="18.7109375" customWidth="1"/>
    <col min="12569" max="12569" width="17.5703125" customWidth="1"/>
    <col min="12570" max="12570" width="22.28515625" customWidth="1"/>
    <col min="12801" max="12801" width="8.42578125" customWidth="1"/>
    <col min="12802" max="12802" width="64.28515625" customWidth="1"/>
    <col min="12804" max="12804" width="19.28515625" customWidth="1"/>
    <col min="12805" max="12805" width="19.7109375" customWidth="1"/>
    <col min="12806" max="12806" width="6.28515625" customWidth="1"/>
    <col min="12807" max="12807" width="6.7109375" customWidth="1"/>
    <col min="12808" max="12808" width="4.28515625" customWidth="1"/>
    <col min="12809" max="12810" width="17.140625" customWidth="1"/>
    <col min="12811" max="12811" width="16.28515625" customWidth="1"/>
    <col min="12824" max="12824" width="18.7109375" customWidth="1"/>
    <col min="12825" max="12825" width="17.5703125" customWidth="1"/>
    <col min="12826" max="12826" width="22.28515625" customWidth="1"/>
    <col min="13057" max="13057" width="8.42578125" customWidth="1"/>
    <col min="13058" max="13058" width="64.28515625" customWidth="1"/>
    <col min="13060" max="13060" width="19.28515625" customWidth="1"/>
    <col min="13061" max="13061" width="19.7109375" customWidth="1"/>
    <col min="13062" max="13062" width="6.28515625" customWidth="1"/>
    <col min="13063" max="13063" width="6.7109375" customWidth="1"/>
    <col min="13064" max="13064" width="4.28515625" customWidth="1"/>
    <col min="13065" max="13066" width="17.140625" customWidth="1"/>
    <col min="13067" max="13067" width="16.28515625" customWidth="1"/>
    <col min="13080" max="13080" width="18.7109375" customWidth="1"/>
    <col min="13081" max="13081" width="17.5703125" customWidth="1"/>
    <col min="13082" max="13082" width="22.28515625" customWidth="1"/>
    <col min="13313" max="13313" width="8.42578125" customWidth="1"/>
    <col min="13314" max="13314" width="64.28515625" customWidth="1"/>
    <col min="13316" max="13316" width="19.28515625" customWidth="1"/>
    <col min="13317" max="13317" width="19.7109375" customWidth="1"/>
    <col min="13318" max="13318" width="6.28515625" customWidth="1"/>
    <col min="13319" max="13319" width="6.7109375" customWidth="1"/>
    <col min="13320" max="13320" width="4.28515625" customWidth="1"/>
    <col min="13321" max="13322" width="17.140625" customWidth="1"/>
    <col min="13323" max="13323" width="16.28515625" customWidth="1"/>
    <col min="13336" max="13336" width="18.7109375" customWidth="1"/>
    <col min="13337" max="13337" width="17.5703125" customWidth="1"/>
    <col min="13338" max="13338" width="22.28515625" customWidth="1"/>
    <col min="13569" max="13569" width="8.42578125" customWidth="1"/>
    <col min="13570" max="13570" width="64.28515625" customWidth="1"/>
    <col min="13572" max="13572" width="19.28515625" customWidth="1"/>
    <col min="13573" max="13573" width="19.7109375" customWidth="1"/>
    <col min="13574" max="13574" width="6.28515625" customWidth="1"/>
    <col min="13575" max="13575" width="6.7109375" customWidth="1"/>
    <col min="13576" max="13576" width="4.28515625" customWidth="1"/>
    <col min="13577" max="13578" width="17.140625" customWidth="1"/>
    <col min="13579" max="13579" width="16.28515625" customWidth="1"/>
    <col min="13592" max="13592" width="18.7109375" customWidth="1"/>
    <col min="13593" max="13593" width="17.5703125" customWidth="1"/>
    <col min="13594" max="13594" width="22.28515625" customWidth="1"/>
    <col min="13825" max="13825" width="8.42578125" customWidth="1"/>
    <col min="13826" max="13826" width="64.28515625" customWidth="1"/>
    <col min="13828" max="13828" width="19.28515625" customWidth="1"/>
    <col min="13829" max="13829" width="19.7109375" customWidth="1"/>
    <col min="13830" max="13830" width="6.28515625" customWidth="1"/>
    <col min="13831" max="13831" width="6.7109375" customWidth="1"/>
    <col min="13832" max="13832" width="4.28515625" customWidth="1"/>
    <col min="13833" max="13834" width="17.140625" customWidth="1"/>
    <col min="13835" max="13835" width="16.28515625" customWidth="1"/>
    <col min="13848" max="13848" width="18.7109375" customWidth="1"/>
    <col min="13849" max="13849" width="17.5703125" customWidth="1"/>
    <col min="13850" max="13850" width="22.28515625" customWidth="1"/>
    <col min="14081" max="14081" width="8.42578125" customWidth="1"/>
    <col min="14082" max="14082" width="64.28515625" customWidth="1"/>
    <col min="14084" max="14084" width="19.28515625" customWidth="1"/>
    <col min="14085" max="14085" width="19.7109375" customWidth="1"/>
    <col min="14086" max="14086" width="6.28515625" customWidth="1"/>
    <col min="14087" max="14087" width="6.7109375" customWidth="1"/>
    <col min="14088" max="14088" width="4.28515625" customWidth="1"/>
    <col min="14089" max="14090" width="17.140625" customWidth="1"/>
    <col min="14091" max="14091" width="16.28515625" customWidth="1"/>
    <col min="14104" max="14104" width="18.7109375" customWidth="1"/>
    <col min="14105" max="14105" width="17.5703125" customWidth="1"/>
    <col min="14106" max="14106" width="22.28515625" customWidth="1"/>
    <col min="14337" max="14337" width="8.42578125" customWidth="1"/>
    <col min="14338" max="14338" width="64.28515625" customWidth="1"/>
    <col min="14340" max="14340" width="19.28515625" customWidth="1"/>
    <col min="14341" max="14341" width="19.7109375" customWidth="1"/>
    <col min="14342" max="14342" width="6.28515625" customWidth="1"/>
    <col min="14343" max="14343" width="6.7109375" customWidth="1"/>
    <col min="14344" max="14344" width="4.28515625" customWidth="1"/>
    <col min="14345" max="14346" width="17.140625" customWidth="1"/>
    <col min="14347" max="14347" width="16.28515625" customWidth="1"/>
    <col min="14360" max="14360" width="18.7109375" customWidth="1"/>
    <col min="14361" max="14361" width="17.5703125" customWidth="1"/>
    <col min="14362" max="14362" width="22.28515625" customWidth="1"/>
    <col min="14593" max="14593" width="8.42578125" customWidth="1"/>
    <col min="14594" max="14594" width="64.28515625" customWidth="1"/>
    <col min="14596" max="14596" width="19.28515625" customWidth="1"/>
    <col min="14597" max="14597" width="19.7109375" customWidth="1"/>
    <col min="14598" max="14598" width="6.28515625" customWidth="1"/>
    <col min="14599" max="14599" width="6.7109375" customWidth="1"/>
    <col min="14600" max="14600" width="4.28515625" customWidth="1"/>
    <col min="14601" max="14602" width="17.140625" customWidth="1"/>
    <col min="14603" max="14603" width="16.28515625" customWidth="1"/>
    <col min="14616" max="14616" width="18.7109375" customWidth="1"/>
    <col min="14617" max="14617" width="17.5703125" customWidth="1"/>
    <col min="14618" max="14618" width="22.28515625" customWidth="1"/>
    <col min="14849" max="14849" width="8.42578125" customWidth="1"/>
    <col min="14850" max="14850" width="64.28515625" customWidth="1"/>
    <col min="14852" max="14852" width="19.28515625" customWidth="1"/>
    <col min="14853" max="14853" width="19.7109375" customWidth="1"/>
    <col min="14854" max="14854" width="6.28515625" customWidth="1"/>
    <col min="14855" max="14855" width="6.7109375" customWidth="1"/>
    <col min="14856" max="14856" width="4.28515625" customWidth="1"/>
    <col min="14857" max="14858" width="17.140625" customWidth="1"/>
    <col min="14859" max="14859" width="16.28515625" customWidth="1"/>
    <col min="14872" max="14872" width="18.7109375" customWidth="1"/>
    <col min="14873" max="14873" width="17.5703125" customWidth="1"/>
    <col min="14874" max="14874" width="22.28515625" customWidth="1"/>
    <col min="15105" max="15105" width="8.42578125" customWidth="1"/>
    <col min="15106" max="15106" width="64.28515625" customWidth="1"/>
    <col min="15108" max="15108" width="19.28515625" customWidth="1"/>
    <col min="15109" max="15109" width="19.7109375" customWidth="1"/>
    <col min="15110" max="15110" width="6.28515625" customWidth="1"/>
    <col min="15111" max="15111" width="6.7109375" customWidth="1"/>
    <col min="15112" max="15112" width="4.28515625" customWidth="1"/>
    <col min="15113" max="15114" width="17.140625" customWidth="1"/>
    <col min="15115" max="15115" width="16.28515625" customWidth="1"/>
    <col min="15128" max="15128" width="18.7109375" customWidth="1"/>
    <col min="15129" max="15129" width="17.5703125" customWidth="1"/>
    <col min="15130" max="15130" width="22.28515625" customWidth="1"/>
    <col min="15361" max="15361" width="8.42578125" customWidth="1"/>
    <col min="15362" max="15362" width="64.28515625" customWidth="1"/>
    <col min="15364" max="15364" width="19.28515625" customWidth="1"/>
    <col min="15365" max="15365" width="19.7109375" customWidth="1"/>
    <col min="15366" max="15366" width="6.28515625" customWidth="1"/>
    <col min="15367" max="15367" width="6.7109375" customWidth="1"/>
    <col min="15368" max="15368" width="4.28515625" customWidth="1"/>
    <col min="15369" max="15370" width="17.140625" customWidth="1"/>
    <col min="15371" max="15371" width="16.28515625" customWidth="1"/>
    <col min="15384" max="15384" width="18.7109375" customWidth="1"/>
    <col min="15385" max="15385" width="17.5703125" customWidth="1"/>
    <col min="15386" max="15386" width="22.28515625" customWidth="1"/>
    <col min="15617" max="15617" width="8.42578125" customWidth="1"/>
    <col min="15618" max="15618" width="64.28515625" customWidth="1"/>
    <col min="15620" max="15620" width="19.28515625" customWidth="1"/>
    <col min="15621" max="15621" width="19.7109375" customWidth="1"/>
    <col min="15622" max="15622" width="6.28515625" customWidth="1"/>
    <col min="15623" max="15623" width="6.7109375" customWidth="1"/>
    <col min="15624" max="15624" width="4.28515625" customWidth="1"/>
    <col min="15625" max="15626" width="17.140625" customWidth="1"/>
    <col min="15627" max="15627" width="16.28515625" customWidth="1"/>
    <col min="15640" max="15640" width="18.7109375" customWidth="1"/>
    <col min="15641" max="15641" width="17.5703125" customWidth="1"/>
    <col min="15642" max="15642" width="22.28515625" customWidth="1"/>
    <col min="15873" max="15873" width="8.42578125" customWidth="1"/>
    <col min="15874" max="15874" width="64.28515625" customWidth="1"/>
    <col min="15876" max="15876" width="19.28515625" customWidth="1"/>
    <col min="15877" max="15877" width="19.7109375" customWidth="1"/>
    <col min="15878" max="15878" width="6.28515625" customWidth="1"/>
    <col min="15879" max="15879" width="6.7109375" customWidth="1"/>
    <col min="15880" max="15880" width="4.28515625" customWidth="1"/>
    <col min="15881" max="15882" width="17.140625" customWidth="1"/>
    <col min="15883" max="15883" width="16.28515625" customWidth="1"/>
    <col min="15896" max="15896" width="18.7109375" customWidth="1"/>
    <col min="15897" max="15897" width="17.5703125" customWidth="1"/>
    <col min="15898" max="15898" width="22.28515625" customWidth="1"/>
    <col min="16129" max="16129" width="8.42578125" customWidth="1"/>
    <col min="16130" max="16130" width="64.28515625" customWidth="1"/>
    <col min="16132" max="16132" width="19.28515625" customWidth="1"/>
    <col min="16133" max="16133" width="19.7109375" customWidth="1"/>
    <col min="16134" max="16134" width="6.28515625" customWidth="1"/>
    <col min="16135" max="16135" width="6.7109375" customWidth="1"/>
    <col min="16136" max="16136" width="4.28515625" customWidth="1"/>
    <col min="16137" max="16138" width="17.140625" customWidth="1"/>
    <col min="16139" max="16139" width="16.28515625" customWidth="1"/>
    <col min="16152" max="16152" width="18.7109375" customWidth="1"/>
    <col min="16153" max="16153" width="17.5703125" customWidth="1"/>
    <col min="16154" max="16154" width="22.28515625" customWidth="1"/>
  </cols>
  <sheetData>
    <row r="1" spans="1:27" ht="18" customHeight="1">
      <c r="A1" s="1352" t="s">
        <v>2215</v>
      </c>
      <c r="B1" s="1352"/>
      <c r="C1" s="1352"/>
      <c r="D1" s="1352"/>
      <c r="E1" s="1352"/>
      <c r="M1" s="249"/>
      <c r="N1" s="249"/>
      <c r="Y1" s="249" t="s">
        <v>2216</v>
      </c>
      <c r="Z1" s="249" t="s">
        <v>2217</v>
      </c>
      <c r="AA1" s="249" t="s">
        <v>310</v>
      </c>
    </row>
    <row r="2" spans="1:27" ht="18" customHeight="1">
      <c r="A2" s="1353" t="s">
        <v>2218</v>
      </c>
      <c r="B2" s="1353"/>
      <c r="C2" s="1353"/>
      <c r="D2" s="1353"/>
      <c r="E2" s="1353"/>
      <c r="X2" s="249" t="str">
        <f ca="1">MID(MID(CELL("nombrearchivo"),FIND("[",CELL("nombrearchivo"))+1, FIND("]",CELL("nombrearchivo"))-FIND("[",CELL("nombrearchivo"))-1), 1, 10)</f>
        <v>Informe de</v>
      </c>
      <c r="Y2" s="249" t="str">
        <f ca="1">MID(X2,1,4)</f>
        <v>Info</v>
      </c>
      <c r="Z2" s="249" t="str">
        <f ca="1">MID(X2,5,2)</f>
        <v>rm</v>
      </c>
      <c r="AA2" s="249" t="str">
        <f ca="1">MID(X2,7,4)</f>
        <v>e de</v>
      </c>
    </row>
    <row r="3" spans="1:27" ht="18" customHeight="1">
      <c r="A3" s="1353" t="s">
        <v>3346</v>
      </c>
      <c r="B3" s="1353"/>
      <c r="C3" s="1353"/>
      <c r="D3" s="1353"/>
      <c r="E3" s="1353"/>
    </row>
    <row r="4" spans="1:27" ht="18.75" customHeight="1">
      <c r="A4" s="1353" t="s">
        <v>3372</v>
      </c>
      <c r="B4" s="1353"/>
      <c r="C4" s="1353"/>
      <c r="D4" s="1353"/>
      <c r="E4" s="1353"/>
      <c r="J4" s="869"/>
    </row>
    <row r="5" spans="1:27">
      <c r="A5" s="250"/>
      <c r="B5" s="251"/>
      <c r="C5" s="252" t="s">
        <v>2220</v>
      </c>
      <c r="D5" s="252" t="s">
        <v>2221</v>
      </c>
      <c r="E5" s="253" t="s">
        <v>2222</v>
      </c>
    </row>
    <row r="6" spans="1:27">
      <c r="A6" s="254" t="s">
        <v>986</v>
      </c>
      <c r="B6" s="255"/>
      <c r="C6" s="255"/>
      <c r="D6" s="256"/>
      <c r="E6" s="256"/>
    </row>
    <row r="7" spans="1:27">
      <c r="A7" s="257" t="s">
        <v>989</v>
      </c>
      <c r="B7" s="258"/>
      <c r="C7" s="673">
        <v>76</v>
      </c>
      <c r="D7" s="259">
        <v>218633034.56918001</v>
      </c>
      <c r="E7" s="259">
        <f>SUM(E8:E15)</f>
        <v>0</v>
      </c>
      <c r="G7" s="292"/>
      <c r="H7" s="301"/>
    </row>
    <row r="8" spans="1:27">
      <c r="A8" s="262"/>
      <c r="B8" s="258" t="s">
        <v>2223</v>
      </c>
      <c r="C8" s="263"/>
      <c r="D8" s="264">
        <v>0</v>
      </c>
      <c r="E8" s="264">
        <v>0</v>
      </c>
      <c r="G8" s="292"/>
    </row>
    <row r="9" spans="1:27">
      <c r="A9" s="262"/>
      <c r="B9" s="258" t="s">
        <v>2224</v>
      </c>
      <c r="C9" s="263"/>
      <c r="D9" s="264">
        <v>0</v>
      </c>
      <c r="E9" s="264">
        <v>0</v>
      </c>
      <c r="G9" s="292"/>
    </row>
    <row r="10" spans="1:27" ht="26.25">
      <c r="A10" s="262"/>
      <c r="B10" s="265" t="s">
        <v>2225</v>
      </c>
      <c r="C10" s="263"/>
      <c r="D10" s="264">
        <v>0</v>
      </c>
      <c r="E10" s="264">
        <v>0</v>
      </c>
      <c r="G10" s="292"/>
    </row>
    <row r="11" spans="1:27">
      <c r="A11" s="257"/>
      <c r="B11" s="266" t="s">
        <v>2226</v>
      </c>
      <c r="C11" s="263"/>
      <c r="D11" s="264">
        <v>0</v>
      </c>
      <c r="E11" s="264">
        <v>0</v>
      </c>
      <c r="G11" s="292"/>
    </row>
    <row r="12" spans="1:27">
      <c r="A12" s="267"/>
      <c r="B12" s="266" t="s">
        <v>2227</v>
      </c>
      <c r="C12" s="263"/>
      <c r="D12" s="264">
        <v>0</v>
      </c>
      <c r="E12" s="264">
        <v>0</v>
      </c>
      <c r="G12" s="292"/>
    </row>
    <row r="13" spans="1:27">
      <c r="A13" s="267"/>
      <c r="B13" s="268" t="s">
        <v>2228</v>
      </c>
      <c r="C13" s="263"/>
      <c r="D13" s="269">
        <v>218377013.59534001</v>
      </c>
      <c r="E13" s="269">
        <v>0</v>
      </c>
      <c r="G13" s="292"/>
    </row>
    <row r="14" spans="1:27">
      <c r="A14" s="267"/>
      <c r="B14" s="270" t="s">
        <v>2229</v>
      </c>
      <c r="C14" s="263"/>
      <c r="D14" s="264">
        <v>0</v>
      </c>
      <c r="E14" s="264">
        <v>0</v>
      </c>
      <c r="G14" s="292"/>
    </row>
    <row r="15" spans="1:27">
      <c r="A15" s="257"/>
      <c r="B15" s="270" t="s">
        <v>2230</v>
      </c>
      <c r="C15" s="263"/>
      <c r="D15" s="269">
        <v>256020.97383999999</v>
      </c>
      <c r="E15" s="269">
        <v>0</v>
      </c>
      <c r="G15" s="292"/>
      <c r="I15" s="292"/>
      <c r="J15" s="292"/>
      <c r="K15" s="261"/>
    </row>
    <row r="16" spans="1:27">
      <c r="A16" s="257" t="s">
        <v>991</v>
      </c>
      <c r="B16" s="258"/>
      <c r="C16" s="673">
        <v>77</v>
      </c>
      <c r="D16" s="271">
        <v>196236007.76217997</v>
      </c>
      <c r="E16" s="271">
        <f>SUM(E17:E21)</f>
        <v>0</v>
      </c>
      <c r="G16" s="292"/>
      <c r="H16" s="301"/>
      <c r="I16" s="292"/>
    </row>
    <row r="17" spans="1:11">
      <c r="A17" s="258"/>
      <c r="B17" s="272" t="s">
        <v>2231</v>
      </c>
      <c r="C17" s="263"/>
      <c r="D17" s="269">
        <v>171702812.72971997</v>
      </c>
      <c r="E17" s="269">
        <v>0</v>
      </c>
      <c r="G17" s="292"/>
      <c r="I17" s="301"/>
    </row>
    <row r="18" spans="1:11">
      <c r="A18" s="258"/>
      <c r="B18" s="272" t="s">
        <v>2232</v>
      </c>
      <c r="C18" s="263"/>
      <c r="D18" s="269">
        <v>15072337.027519999</v>
      </c>
      <c r="E18" s="269">
        <v>0</v>
      </c>
      <c r="G18" s="292"/>
      <c r="H18" s="301"/>
    </row>
    <row r="19" spans="1:11">
      <c r="A19" s="258"/>
      <c r="B19" s="272" t="s">
        <v>2233</v>
      </c>
      <c r="C19" s="263"/>
      <c r="D19" s="269">
        <v>0</v>
      </c>
      <c r="E19" s="269">
        <v>0</v>
      </c>
      <c r="G19" s="292"/>
    </row>
    <row r="20" spans="1:11">
      <c r="A20" s="258"/>
      <c r="B20" s="272" t="s">
        <v>2234</v>
      </c>
      <c r="C20" s="263"/>
      <c r="D20" s="269">
        <v>4498324.0330300005</v>
      </c>
      <c r="E20" s="269">
        <v>0</v>
      </c>
      <c r="G20" s="292"/>
    </row>
    <row r="21" spans="1:11">
      <c r="A21" s="258"/>
      <c r="B21" s="273" t="s">
        <v>2235</v>
      </c>
      <c r="C21" s="263"/>
      <c r="D21" s="269">
        <v>4962533.9719099989</v>
      </c>
      <c r="E21" s="269">
        <v>0</v>
      </c>
      <c r="G21" s="292"/>
    </row>
    <row r="22" spans="1:11">
      <c r="A22" s="274" t="s">
        <v>2236</v>
      </c>
      <c r="B22" s="275"/>
      <c r="C22" s="275"/>
      <c r="D22" s="276">
        <v>22397026.807000041</v>
      </c>
      <c r="E22" s="276">
        <f>+E7-E16</f>
        <v>0</v>
      </c>
      <c r="G22" s="292"/>
      <c r="H22" s="301"/>
    </row>
    <row r="23" spans="1:11" ht="6" customHeight="1">
      <c r="A23" s="277"/>
      <c r="B23" s="278"/>
      <c r="C23" s="278"/>
      <c r="D23" s="279"/>
      <c r="E23" s="279"/>
      <c r="G23" s="292"/>
    </row>
    <row r="24" spans="1:11">
      <c r="A24" s="254" t="s">
        <v>992</v>
      </c>
      <c r="B24" s="280"/>
      <c r="C24" s="280"/>
      <c r="D24" s="281"/>
      <c r="E24" s="282"/>
      <c r="G24" s="292"/>
    </row>
    <row r="25" spans="1:11">
      <c r="A25" s="257" t="s">
        <v>989</v>
      </c>
      <c r="B25" s="272"/>
      <c r="C25" s="674">
        <v>78</v>
      </c>
      <c r="D25" s="271">
        <v>1794258.1361399998</v>
      </c>
      <c r="E25" s="271">
        <f>SUM(E26:E30)</f>
        <v>0</v>
      </c>
      <c r="G25" s="292"/>
    </row>
    <row r="26" spans="1:11">
      <c r="A26" s="258"/>
      <c r="B26" s="258" t="s">
        <v>2237</v>
      </c>
      <c r="C26" s="283"/>
      <c r="D26" s="264">
        <v>0</v>
      </c>
      <c r="E26" s="264">
        <v>0</v>
      </c>
      <c r="G26" s="292"/>
      <c r="H26" s="301"/>
    </row>
    <row r="27" spans="1:11">
      <c r="A27" s="284"/>
      <c r="B27" s="258" t="s">
        <v>2238</v>
      </c>
      <c r="C27" s="283"/>
      <c r="D27" s="264">
        <v>0</v>
      </c>
      <c r="E27" s="264">
        <v>0</v>
      </c>
      <c r="G27" s="292"/>
    </row>
    <row r="28" spans="1:11">
      <c r="A28" s="284"/>
      <c r="B28" s="258" t="s">
        <v>2239</v>
      </c>
      <c r="C28" s="283"/>
      <c r="D28" s="264">
        <v>0</v>
      </c>
      <c r="E28" s="264">
        <v>0</v>
      </c>
      <c r="G28" s="292"/>
      <c r="J28" s="870"/>
    </row>
    <row r="29" spans="1:11">
      <c r="A29" s="258"/>
      <c r="B29" s="258" t="s">
        <v>2240</v>
      </c>
      <c r="C29" s="283"/>
      <c r="D29" s="264">
        <v>0</v>
      </c>
      <c r="E29" s="264">
        <v>0</v>
      </c>
      <c r="G29" s="292"/>
      <c r="H29" s="301"/>
    </row>
    <row r="30" spans="1:11">
      <c r="A30" s="258"/>
      <c r="B30" s="270" t="s">
        <v>2241</v>
      </c>
      <c r="C30" s="283"/>
      <c r="D30" s="269">
        <v>1794258.1361399998</v>
      </c>
      <c r="E30" s="269">
        <v>0</v>
      </c>
      <c r="G30" s="292"/>
    </row>
    <row r="31" spans="1:11">
      <c r="A31" s="257" t="s">
        <v>991</v>
      </c>
      <c r="B31" s="272"/>
      <c r="C31" s="674">
        <v>79</v>
      </c>
      <c r="D31" s="271">
        <v>11622592.070269994</v>
      </c>
      <c r="E31" s="271">
        <f>SUM(E32:E36)</f>
        <v>0</v>
      </c>
      <c r="G31" s="292"/>
      <c r="J31" s="292"/>
    </row>
    <row r="32" spans="1:11">
      <c r="A32" s="258"/>
      <c r="B32" s="272" t="s">
        <v>2242</v>
      </c>
      <c r="C32" s="283"/>
      <c r="D32" s="264">
        <v>11097023.158159994</v>
      </c>
      <c r="E32" s="269">
        <v>0</v>
      </c>
      <c r="G32" s="292"/>
      <c r="H32" s="301"/>
      <c r="I32" s="871"/>
      <c r="J32" s="292"/>
      <c r="K32" s="260"/>
    </row>
    <row r="33" spans="1:11">
      <c r="A33" s="258"/>
      <c r="B33" s="270" t="s">
        <v>2243</v>
      </c>
      <c r="C33" s="283"/>
      <c r="D33" s="269">
        <v>525568.91211000015</v>
      </c>
      <c r="E33" s="269">
        <v>0</v>
      </c>
      <c r="G33" s="292"/>
      <c r="K33" s="285"/>
    </row>
    <row r="34" spans="1:11">
      <c r="A34" s="258"/>
      <c r="B34" s="270" t="s">
        <v>2244</v>
      </c>
      <c r="C34" s="283"/>
      <c r="D34" s="264">
        <v>0</v>
      </c>
      <c r="E34" s="264">
        <v>0</v>
      </c>
      <c r="G34" s="292"/>
      <c r="K34" s="261"/>
    </row>
    <row r="35" spans="1:11">
      <c r="A35" s="258"/>
      <c r="B35" s="286" t="s">
        <v>2245</v>
      </c>
      <c r="C35" s="283"/>
      <c r="D35" s="264">
        <v>0</v>
      </c>
      <c r="E35" s="264">
        <v>0</v>
      </c>
      <c r="G35" s="292"/>
    </row>
    <row r="36" spans="1:11">
      <c r="A36" s="287"/>
      <c r="B36" s="270" t="s">
        <v>2246</v>
      </c>
      <c r="C36" s="283"/>
      <c r="D36" s="269">
        <v>0</v>
      </c>
      <c r="E36" s="269">
        <v>0</v>
      </c>
      <c r="G36" s="292"/>
    </row>
    <row r="37" spans="1:11">
      <c r="A37" s="274" t="s">
        <v>2247</v>
      </c>
      <c r="B37" s="275"/>
      <c r="C37" s="275"/>
      <c r="D37" s="276">
        <v>-9828333.9341299944</v>
      </c>
      <c r="E37" s="276">
        <f>+E25-E31</f>
        <v>0</v>
      </c>
      <c r="G37" s="292"/>
      <c r="H37" s="301"/>
      <c r="I37" s="301"/>
    </row>
    <row r="38" spans="1:11" s="291" customFormat="1" ht="13.5" customHeight="1">
      <c r="A38" s="288"/>
      <c r="B38" s="289"/>
      <c r="C38" s="289"/>
      <c r="D38" s="290"/>
      <c r="E38" s="290"/>
      <c r="G38" s="292"/>
    </row>
    <row r="39" spans="1:11">
      <c r="A39" s="254" t="s">
        <v>995</v>
      </c>
      <c r="B39" s="280"/>
      <c r="C39" s="280"/>
      <c r="D39" s="281"/>
      <c r="E39" s="282"/>
      <c r="G39" s="292"/>
    </row>
    <row r="40" spans="1:11">
      <c r="A40" s="257" t="s">
        <v>989</v>
      </c>
      <c r="B40" s="258"/>
      <c r="C40" s="674">
        <v>80</v>
      </c>
      <c r="D40" s="271">
        <v>6586884.237530007</v>
      </c>
      <c r="E40" s="271">
        <f>SUM(E41:E43)</f>
        <v>0</v>
      </c>
      <c r="G40" s="292"/>
      <c r="H40" s="301"/>
    </row>
    <row r="41" spans="1:11">
      <c r="A41" s="258"/>
      <c r="B41" s="272" t="s">
        <v>2248</v>
      </c>
      <c r="C41" s="283"/>
      <c r="D41" s="264">
        <v>0</v>
      </c>
      <c r="E41" s="264">
        <v>0</v>
      </c>
      <c r="G41" s="292"/>
    </row>
    <row r="42" spans="1:11">
      <c r="A42" s="258"/>
      <c r="B42" s="272" t="s">
        <v>2249</v>
      </c>
      <c r="C42" s="283"/>
      <c r="D42" s="264">
        <v>0</v>
      </c>
      <c r="E42" s="264">
        <v>0</v>
      </c>
      <c r="G42" s="292"/>
    </row>
    <row r="43" spans="1:11">
      <c r="A43" s="258"/>
      <c r="B43" s="270" t="s">
        <v>2250</v>
      </c>
      <c r="C43" s="283"/>
      <c r="D43" s="269">
        <v>6586884.237530007</v>
      </c>
      <c r="E43" s="264">
        <v>0</v>
      </c>
      <c r="G43" s="292"/>
    </row>
    <row r="44" spans="1:11">
      <c r="A44" s="257" t="s">
        <v>991</v>
      </c>
      <c r="B44" s="272"/>
      <c r="C44" s="674">
        <v>81</v>
      </c>
      <c r="D44" s="271">
        <v>0</v>
      </c>
      <c r="E44" s="271">
        <f>SUM(E45:E47)</f>
        <v>0</v>
      </c>
      <c r="G44" s="292"/>
    </row>
    <row r="45" spans="1:11">
      <c r="A45" s="258"/>
      <c r="B45" s="272" t="s">
        <v>2251</v>
      </c>
      <c r="C45" s="283"/>
      <c r="D45" s="264">
        <v>0</v>
      </c>
      <c r="E45" s="264">
        <v>0</v>
      </c>
      <c r="G45" s="292"/>
    </row>
    <row r="46" spans="1:11">
      <c r="A46" s="258"/>
      <c r="B46" s="270" t="s">
        <v>2252</v>
      </c>
      <c r="C46" s="283"/>
      <c r="D46" s="264">
        <v>0</v>
      </c>
      <c r="E46" s="264">
        <v>0</v>
      </c>
      <c r="G46" s="292"/>
    </row>
    <row r="47" spans="1:11">
      <c r="A47" s="258"/>
      <c r="B47" s="273" t="s">
        <v>2253</v>
      </c>
      <c r="C47" s="283"/>
      <c r="D47" s="269">
        <v>0</v>
      </c>
      <c r="E47" s="269">
        <v>0</v>
      </c>
      <c r="G47" s="292"/>
    </row>
    <row r="48" spans="1:11">
      <c r="A48" s="274" t="s">
        <v>2254</v>
      </c>
      <c r="B48" s="275"/>
      <c r="C48" s="275"/>
      <c r="D48" s="276">
        <v>6586884.237530007</v>
      </c>
      <c r="E48" s="276">
        <f>+E40-E44</f>
        <v>0</v>
      </c>
      <c r="G48" s="292"/>
    </row>
    <row r="49" spans="1:10" ht="6" customHeight="1">
      <c r="A49" s="255"/>
      <c r="B49" s="255"/>
      <c r="C49" s="255"/>
      <c r="D49" s="281"/>
      <c r="E49" s="281"/>
      <c r="G49" s="292"/>
    </row>
    <row r="50" spans="1:10" ht="30" customHeight="1">
      <c r="A50" s="1354" t="s">
        <v>2255</v>
      </c>
      <c r="B50" s="1355"/>
      <c r="C50" s="293"/>
      <c r="D50" s="276">
        <v>19155577.110400055</v>
      </c>
      <c r="E50" s="276">
        <f>+E22+E37+E48</f>
        <v>0</v>
      </c>
      <c r="G50" s="292"/>
      <c r="H50" s="301"/>
    </row>
    <row r="51" spans="1:10" ht="7.5" customHeight="1">
      <c r="A51" s="294"/>
      <c r="B51" s="294"/>
      <c r="C51" s="294"/>
      <c r="D51" s="295"/>
      <c r="E51" s="295"/>
      <c r="G51" s="292"/>
    </row>
    <row r="52" spans="1:10" ht="28.5" customHeight="1">
      <c r="A52" s="1356" t="s">
        <v>2256</v>
      </c>
      <c r="B52" s="1357"/>
      <c r="C52" s="296"/>
      <c r="D52" s="264">
        <v>0</v>
      </c>
      <c r="E52" s="264">
        <v>0</v>
      </c>
      <c r="G52" s="292"/>
    </row>
    <row r="53" spans="1:10">
      <c r="A53" s="297" t="s">
        <v>2257</v>
      </c>
      <c r="B53" s="272"/>
      <c r="C53" s="272"/>
      <c r="D53" s="269">
        <v>416574.10287006601</v>
      </c>
      <c r="E53" s="298">
        <v>0</v>
      </c>
      <c r="G53" s="292"/>
    </row>
    <row r="54" spans="1:10">
      <c r="A54" s="297" t="s">
        <v>2258</v>
      </c>
      <c r="B54" s="272"/>
      <c r="C54" s="675">
        <v>82</v>
      </c>
      <c r="D54" s="276">
        <v>19572151.21327012</v>
      </c>
      <c r="E54" s="276">
        <f>+E50+E52+E53</f>
        <v>0</v>
      </c>
      <c r="G54" s="299"/>
      <c r="H54" s="300"/>
      <c r="I54" s="299"/>
      <c r="J54" s="301"/>
    </row>
    <row r="55" spans="1:10">
      <c r="A55" s="255"/>
      <c r="B55" s="255"/>
      <c r="C55" s="255"/>
      <c r="D55" s="282"/>
      <c r="E55" s="282"/>
      <c r="G55" s="292"/>
      <c r="I55" s="292"/>
      <c r="J55" s="301"/>
    </row>
    <row r="56" spans="1:10">
      <c r="A56" s="255"/>
      <c r="B56" s="255"/>
      <c r="C56" s="255"/>
      <c r="D56" s="282"/>
      <c r="E56" s="282"/>
      <c r="G56" s="292"/>
      <c r="I56" s="292"/>
    </row>
    <row r="57" spans="1:10">
      <c r="A57" s="302"/>
      <c r="B57" s="255"/>
      <c r="C57" s="255"/>
      <c r="D57" s="282"/>
      <c r="E57" s="282"/>
      <c r="G57" s="292"/>
      <c r="I57" s="292"/>
    </row>
    <row r="58" spans="1:10">
      <c r="A58" s="302"/>
      <c r="B58" s="255"/>
      <c r="C58" s="255"/>
      <c r="D58" s="282"/>
      <c r="E58" s="303"/>
      <c r="I58" s="292"/>
    </row>
    <row r="59" spans="1:10">
      <c r="A59" s="302"/>
      <c r="B59" s="1349" t="s">
        <v>3362</v>
      </c>
      <c r="C59" s="1349"/>
      <c r="D59" s="1349"/>
      <c r="E59" s="304"/>
    </row>
    <row r="60" spans="1:10">
      <c r="A60" s="201"/>
      <c r="B60" s="1350" t="s">
        <v>3364</v>
      </c>
      <c r="C60" s="1350"/>
      <c r="D60" s="1350"/>
      <c r="E60" s="305" t="s">
        <v>2259</v>
      </c>
    </row>
    <row r="61" spans="1:10">
      <c r="B61" s="306"/>
      <c r="C61" s="307"/>
      <c r="D61" s="306"/>
      <c r="E61" s="304"/>
    </row>
    <row r="62" spans="1:10">
      <c r="B62" s="1349" t="s">
        <v>3363</v>
      </c>
      <c r="C62" s="1349"/>
      <c r="D62" s="1349"/>
      <c r="E62" s="304"/>
    </row>
    <row r="63" spans="1:10">
      <c r="B63" s="910" t="s">
        <v>3365</v>
      </c>
      <c r="C63" s="910"/>
      <c r="D63" s="910"/>
      <c r="E63" s="308"/>
    </row>
    <row r="64" spans="1:10">
      <c r="B64" s="309"/>
      <c r="C64" s="310"/>
      <c r="D64" s="309"/>
      <c r="E64" s="308"/>
    </row>
    <row r="65" spans="2:5">
      <c r="B65" s="309"/>
      <c r="C65" s="310"/>
      <c r="D65" s="309"/>
      <c r="E65" s="308"/>
    </row>
    <row r="66" spans="2:5">
      <c r="B66" s="911" t="s">
        <v>3337</v>
      </c>
      <c r="C66" s="911"/>
      <c r="D66" s="911"/>
      <c r="E66" s="306"/>
    </row>
    <row r="67" spans="2:5">
      <c r="B67" s="911" t="s">
        <v>2260</v>
      </c>
      <c r="C67" s="911"/>
      <c r="D67" s="911"/>
      <c r="E67" s="476"/>
    </row>
    <row r="68" spans="2:5">
      <c r="B68" s="911"/>
      <c r="C68" s="911"/>
      <c r="D68" s="911"/>
      <c r="E68" s="308"/>
    </row>
  </sheetData>
  <protectedRanges>
    <protectedRange sqref="B57:B59" name="Rango6_1"/>
  </protectedRanges>
  <mergeCells count="9">
    <mergeCell ref="B59:D59"/>
    <mergeCell ref="B60:D60"/>
    <mergeCell ref="B62:D62"/>
    <mergeCell ref="A1:E1"/>
    <mergeCell ref="A2:E2"/>
    <mergeCell ref="A3:E3"/>
    <mergeCell ref="A4:E4"/>
    <mergeCell ref="A50:B50"/>
    <mergeCell ref="A52:B52"/>
  </mergeCells>
  <hyperlinks>
    <hyperlink ref="C7" location="'Informe Notas Est. Financ. '!A2197" display="'Informe Notas Est. Financ. '!A2197"/>
    <hyperlink ref="C16" location="'Informe Notas Est. Financ. '!A2205" display="'Informe Notas Est. Financ. '!A2205"/>
    <hyperlink ref="C25" location="'Informe Notas Est. Financ. '!A2214" display="'Informe Notas Est. Financ. '!A2214"/>
    <hyperlink ref="C31" location="'Informe Notas Est. Financ. '!A2222" display="'Informe Notas Est. Financ. '!A2222"/>
    <hyperlink ref="C40" location="'Informe Notas Est. Financ. '!A2230" display="'Informe Notas Est. Financ. '!A2230"/>
    <hyperlink ref="C44" location="'Informe Notas Est. Financ. '!A2238" display="'Informe Notas Est. Financ. '!A2238"/>
    <hyperlink ref="C54" location="'Informe Notas Est. Financ. '!A2246" display="'Informe Notas Est. Financ. '!A2246"/>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P55"/>
  <sheetViews>
    <sheetView zoomScale="90" zoomScaleNormal="90" workbookViewId="0">
      <selection activeCell="B5" sqref="B5"/>
    </sheetView>
  </sheetViews>
  <sheetFormatPr baseColWidth="10" defaultRowHeight="15"/>
  <cols>
    <col min="1" max="1" width="12.42578125" customWidth="1"/>
    <col min="2" max="2" width="54.42578125" customWidth="1"/>
    <col min="3" max="3" width="7.7109375" customWidth="1"/>
    <col min="4" max="4" width="17.85546875" customWidth="1"/>
    <col min="5" max="5" width="14.42578125" style="385" customWidth="1"/>
    <col min="6" max="6" width="17.28515625" style="385" customWidth="1"/>
    <col min="7" max="7" width="14.42578125" style="385" customWidth="1"/>
    <col min="8" max="8" width="18.42578125" style="385" customWidth="1"/>
    <col min="9" max="10" width="14.42578125" customWidth="1"/>
    <col min="11" max="11" width="18.7109375" customWidth="1"/>
    <col min="12" max="12" width="19.7109375" customWidth="1"/>
    <col min="13" max="13" width="17.42578125" customWidth="1"/>
    <col min="14" max="15" width="18.28515625" customWidth="1"/>
    <col min="257" max="257" width="12.42578125" customWidth="1"/>
    <col min="258" max="258" width="54.42578125" customWidth="1"/>
    <col min="259" max="259" width="7.7109375" customWidth="1"/>
    <col min="260" max="260" width="17.85546875" customWidth="1"/>
    <col min="261" max="261" width="14.42578125" customWidth="1"/>
    <col min="262" max="262" width="17.28515625" customWidth="1"/>
    <col min="263" max="263" width="14.42578125" customWidth="1"/>
    <col min="264" max="264" width="16.85546875" customWidth="1"/>
    <col min="265" max="266" width="14.42578125" customWidth="1"/>
    <col min="267" max="267" width="18.7109375" customWidth="1"/>
    <col min="268" max="268" width="18.28515625" customWidth="1"/>
    <col min="269" max="269" width="17.42578125" customWidth="1"/>
    <col min="270" max="271" width="18.28515625" customWidth="1"/>
    <col min="513" max="513" width="12.42578125" customWidth="1"/>
    <col min="514" max="514" width="54.42578125" customWidth="1"/>
    <col min="515" max="515" width="7.7109375" customWidth="1"/>
    <col min="516" max="516" width="17.85546875" customWidth="1"/>
    <col min="517" max="517" width="14.42578125" customWidth="1"/>
    <col min="518" max="518" width="17.28515625" customWidth="1"/>
    <col min="519" max="519" width="14.42578125" customWidth="1"/>
    <col min="520" max="520" width="16.85546875" customWidth="1"/>
    <col min="521" max="522" width="14.42578125" customWidth="1"/>
    <col min="523" max="523" width="18.7109375" customWidth="1"/>
    <col min="524" max="524" width="18.28515625" customWidth="1"/>
    <col min="525" max="525" width="17.42578125" customWidth="1"/>
    <col min="526" max="527" width="18.28515625" customWidth="1"/>
    <col min="769" max="769" width="12.42578125" customWidth="1"/>
    <col min="770" max="770" width="54.42578125" customWidth="1"/>
    <col min="771" max="771" width="7.7109375" customWidth="1"/>
    <col min="772" max="772" width="17.85546875" customWidth="1"/>
    <col min="773" max="773" width="14.42578125" customWidth="1"/>
    <col min="774" max="774" width="17.28515625" customWidth="1"/>
    <col min="775" max="775" width="14.42578125" customWidth="1"/>
    <col min="776" max="776" width="16.85546875" customWidth="1"/>
    <col min="777" max="778" width="14.42578125" customWidth="1"/>
    <col min="779" max="779" width="18.7109375" customWidth="1"/>
    <col min="780" max="780" width="18.28515625" customWidth="1"/>
    <col min="781" max="781" width="17.42578125" customWidth="1"/>
    <col min="782" max="783" width="18.28515625" customWidth="1"/>
    <col min="1025" max="1025" width="12.42578125" customWidth="1"/>
    <col min="1026" max="1026" width="54.42578125" customWidth="1"/>
    <col min="1027" max="1027" width="7.7109375" customWidth="1"/>
    <col min="1028" max="1028" width="17.85546875" customWidth="1"/>
    <col min="1029" max="1029" width="14.42578125" customWidth="1"/>
    <col min="1030" max="1030" width="17.28515625" customWidth="1"/>
    <col min="1031" max="1031" width="14.42578125" customWidth="1"/>
    <col min="1032" max="1032" width="16.85546875" customWidth="1"/>
    <col min="1033" max="1034" width="14.42578125" customWidth="1"/>
    <col min="1035" max="1035" width="18.7109375" customWidth="1"/>
    <col min="1036" max="1036" width="18.28515625" customWidth="1"/>
    <col min="1037" max="1037" width="17.42578125" customWidth="1"/>
    <col min="1038" max="1039" width="18.28515625" customWidth="1"/>
    <col min="1281" max="1281" width="12.42578125" customWidth="1"/>
    <col min="1282" max="1282" width="54.42578125" customWidth="1"/>
    <col min="1283" max="1283" width="7.7109375" customWidth="1"/>
    <col min="1284" max="1284" width="17.85546875" customWidth="1"/>
    <col min="1285" max="1285" width="14.42578125" customWidth="1"/>
    <col min="1286" max="1286" width="17.28515625" customWidth="1"/>
    <col min="1287" max="1287" width="14.42578125" customWidth="1"/>
    <col min="1288" max="1288" width="16.85546875" customWidth="1"/>
    <col min="1289" max="1290" width="14.42578125" customWidth="1"/>
    <col min="1291" max="1291" width="18.7109375" customWidth="1"/>
    <col min="1292" max="1292" width="18.28515625" customWidth="1"/>
    <col min="1293" max="1293" width="17.42578125" customWidth="1"/>
    <col min="1294" max="1295" width="18.28515625" customWidth="1"/>
    <col min="1537" max="1537" width="12.42578125" customWidth="1"/>
    <col min="1538" max="1538" width="54.42578125" customWidth="1"/>
    <col min="1539" max="1539" width="7.7109375" customWidth="1"/>
    <col min="1540" max="1540" width="17.85546875" customWidth="1"/>
    <col min="1541" max="1541" width="14.42578125" customWidth="1"/>
    <col min="1542" max="1542" width="17.28515625" customWidth="1"/>
    <col min="1543" max="1543" width="14.42578125" customWidth="1"/>
    <col min="1544" max="1544" width="16.85546875" customWidth="1"/>
    <col min="1545" max="1546" width="14.42578125" customWidth="1"/>
    <col min="1547" max="1547" width="18.7109375" customWidth="1"/>
    <col min="1548" max="1548" width="18.28515625" customWidth="1"/>
    <col min="1549" max="1549" width="17.42578125" customWidth="1"/>
    <col min="1550" max="1551" width="18.28515625" customWidth="1"/>
    <col min="1793" max="1793" width="12.42578125" customWidth="1"/>
    <col min="1794" max="1794" width="54.42578125" customWidth="1"/>
    <col min="1795" max="1795" width="7.7109375" customWidth="1"/>
    <col min="1796" max="1796" width="17.85546875" customWidth="1"/>
    <col min="1797" max="1797" width="14.42578125" customWidth="1"/>
    <col min="1798" max="1798" width="17.28515625" customWidth="1"/>
    <col min="1799" max="1799" width="14.42578125" customWidth="1"/>
    <col min="1800" max="1800" width="16.85546875" customWidth="1"/>
    <col min="1801" max="1802" width="14.42578125" customWidth="1"/>
    <col min="1803" max="1803" width="18.7109375" customWidth="1"/>
    <col min="1804" max="1804" width="18.28515625" customWidth="1"/>
    <col min="1805" max="1805" width="17.42578125" customWidth="1"/>
    <col min="1806" max="1807" width="18.28515625" customWidth="1"/>
    <col min="2049" max="2049" width="12.42578125" customWidth="1"/>
    <col min="2050" max="2050" width="54.42578125" customWidth="1"/>
    <col min="2051" max="2051" width="7.7109375" customWidth="1"/>
    <col min="2052" max="2052" width="17.85546875" customWidth="1"/>
    <col min="2053" max="2053" width="14.42578125" customWidth="1"/>
    <col min="2054" max="2054" width="17.28515625" customWidth="1"/>
    <col min="2055" max="2055" width="14.42578125" customWidth="1"/>
    <col min="2056" max="2056" width="16.85546875" customWidth="1"/>
    <col min="2057" max="2058" width="14.42578125" customWidth="1"/>
    <col min="2059" max="2059" width="18.7109375" customWidth="1"/>
    <col min="2060" max="2060" width="18.28515625" customWidth="1"/>
    <col min="2061" max="2061" width="17.42578125" customWidth="1"/>
    <col min="2062" max="2063" width="18.28515625" customWidth="1"/>
    <col min="2305" max="2305" width="12.42578125" customWidth="1"/>
    <col min="2306" max="2306" width="54.42578125" customWidth="1"/>
    <col min="2307" max="2307" width="7.7109375" customWidth="1"/>
    <col min="2308" max="2308" width="17.85546875" customWidth="1"/>
    <col min="2309" max="2309" width="14.42578125" customWidth="1"/>
    <col min="2310" max="2310" width="17.28515625" customWidth="1"/>
    <col min="2311" max="2311" width="14.42578125" customWidth="1"/>
    <col min="2312" max="2312" width="16.85546875" customWidth="1"/>
    <col min="2313" max="2314" width="14.42578125" customWidth="1"/>
    <col min="2315" max="2315" width="18.7109375" customWidth="1"/>
    <col min="2316" max="2316" width="18.28515625" customWidth="1"/>
    <col min="2317" max="2317" width="17.42578125" customWidth="1"/>
    <col min="2318" max="2319" width="18.28515625" customWidth="1"/>
    <col min="2561" max="2561" width="12.42578125" customWidth="1"/>
    <col min="2562" max="2562" width="54.42578125" customWidth="1"/>
    <col min="2563" max="2563" width="7.7109375" customWidth="1"/>
    <col min="2564" max="2564" width="17.85546875" customWidth="1"/>
    <col min="2565" max="2565" width="14.42578125" customWidth="1"/>
    <col min="2566" max="2566" width="17.28515625" customWidth="1"/>
    <col min="2567" max="2567" width="14.42578125" customWidth="1"/>
    <col min="2568" max="2568" width="16.85546875" customWidth="1"/>
    <col min="2569" max="2570" width="14.42578125" customWidth="1"/>
    <col min="2571" max="2571" width="18.7109375" customWidth="1"/>
    <col min="2572" max="2572" width="18.28515625" customWidth="1"/>
    <col min="2573" max="2573" width="17.42578125" customWidth="1"/>
    <col min="2574" max="2575" width="18.28515625" customWidth="1"/>
    <col min="2817" max="2817" width="12.42578125" customWidth="1"/>
    <col min="2818" max="2818" width="54.42578125" customWidth="1"/>
    <col min="2819" max="2819" width="7.7109375" customWidth="1"/>
    <col min="2820" max="2820" width="17.85546875" customWidth="1"/>
    <col min="2821" max="2821" width="14.42578125" customWidth="1"/>
    <col min="2822" max="2822" width="17.28515625" customWidth="1"/>
    <col min="2823" max="2823" width="14.42578125" customWidth="1"/>
    <col min="2824" max="2824" width="16.85546875" customWidth="1"/>
    <col min="2825" max="2826" width="14.42578125" customWidth="1"/>
    <col min="2827" max="2827" width="18.7109375" customWidth="1"/>
    <col min="2828" max="2828" width="18.28515625" customWidth="1"/>
    <col min="2829" max="2829" width="17.42578125" customWidth="1"/>
    <col min="2830" max="2831" width="18.28515625" customWidth="1"/>
    <col min="3073" max="3073" width="12.42578125" customWidth="1"/>
    <col min="3074" max="3074" width="54.42578125" customWidth="1"/>
    <col min="3075" max="3075" width="7.7109375" customWidth="1"/>
    <col min="3076" max="3076" width="17.85546875" customWidth="1"/>
    <col min="3077" max="3077" width="14.42578125" customWidth="1"/>
    <col min="3078" max="3078" width="17.28515625" customWidth="1"/>
    <col min="3079" max="3079" width="14.42578125" customWidth="1"/>
    <col min="3080" max="3080" width="16.85546875" customWidth="1"/>
    <col min="3081" max="3082" width="14.42578125" customWidth="1"/>
    <col min="3083" max="3083" width="18.7109375" customWidth="1"/>
    <col min="3084" max="3084" width="18.28515625" customWidth="1"/>
    <col min="3085" max="3085" width="17.42578125" customWidth="1"/>
    <col min="3086" max="3087" width="18.28515625" customWidth="1"/>
    <col min="3329" max="3329" width="12.42578125" customWidth="1"/>
    <col min="3330" max="3330" width="54.42578125" customWidth="1"/>
    <col min="3331" max="3331" width="7.7109375" customWidth="1"/>
    <col min="3332" max="3332" width="17.85546875" customWidth="1"/>
    <col min="3333" max="3333" width="14.42578125" customWidth="1"/>
    <col min="3334" max="3334" width="17.28515625" customWidth="1"/>
    <col min="3335" max="3335" width="14.42578125" customWidth="1"/>
    <col min="3336" max="3336" width="16.85546875" customWidth="1"/>
    <col min="3337" max="3338" width="14.42578125" customWidth="1"/>
    <col min="3339" max="3339" width="18.7109375" customWidth="1"/>
    <col min="3340" max="3340" width="18.28515625" customWidth="1"/>
    <col min="3341" max="3341" width="17.42578125" customWidth="1"/>
    <col min="3342" max="3343" width="18.28515625" customWidth="1"/>
    <col min="3585" max="3585" width="12.42578125" customWidth="1"/>
    <col min="3586" max="3586" width="54.42578125" customWidth="1"/>
    <col min="3587" max="3587" width="7.7109375" customWidth="1"/>
    <col min="3588" max="3588" width="17.85546875" customWidth="1"/>
    <col min="3589" max="3589" width="14.42578125" customWidth="1"/>
    <col min="3590" max="3590" width="17.28515625" customWidth="1"/>
    <col min="3591" max="3591" width="14.42578125" customWidth="1"/>
    <col min="3592" max="3592" width="16.85546875" customWidth="1"/>
    <col min="3593" max="3594" width="14.42578125" customWidth="1"/>
    <col min="3595" max="3595" width="18.7109375" customWidth="1"/>
    <col min="3596" max="3596" width="18.28515625" customWidth="1"/>
    <col min="3597" max="3597" width="17.42578125" customWidth="1"/>
    <col min="3598" max="3599" width="18.28515625" customWidth="1"/>
    <col min="3841" max="3841" width="12.42578125" customWidth="1"/>
    <col min="3842" max="3842" width="54.42578125" customWidth="1"/>
    <col min="3843" max="3843" width="7.7109375" customWidth="1"/>
    <col min="3844" max="3844" width="17.85546875" customWidth="1"/>
    <col min="3845" max="3845" width="14.42578125" customWidth="1"/>
    <col min="3846" max="3846" width="17.28515625" customWidth="1"/>
    <col min="3847" max="3847" width="14.42578125" customWidth="1"/>
    <col min="3848" max="3848" width="16.85546875" customWidth="1"/>
    <col min="3849" max="3850" width="14.42578125" customWidth="1"/>
    <col min="3851" max="3851" width="18.7109375" customWidth="1"/>
    <col min="3852" max="3852" width="18.28515625" customWidth="1"/>
    <col min="3853" max="3853" width="17.42578125" customWidth="1"/>
    <col min="3854" max="3855" width="18.28515625" customWidth="1"/>
    <col min="4097" max="4097" width="12.42578125" customWidth="1"/>
    <col min="4098" max="4098" width="54.42578125" customWidth="1"/>
    <col min="4099" max="4099" width="7.7109375" customWidth="1"/>
    <col min="4100" max="4100" width="17.85546875" customWidth="1"/>
    <col min="4101" max="4101" width="14.42578125" customWidth="1"/>
    <col min="4102" max="4102" width="17.28515625" customWidth="1"/>
    <col min="4103" max="4103" width="14.42578125" customWidth="1"/>
    <col min="4104" max="4104" width="16.85546875" customWidth="1"/>
    <col min="4105" max="4106" width="14.42578125" customWidth="1"/>
    <col min="4107" max="4107" width="18.7109375" customWidth="1"/>
    <col min="4108" max="4108" width="18.28515625" customWidth="1"/>
    <col min="4109" max="4109" width="17.42578125" customWidth="1"/>
    <col min="4110" max="4111" width="18.28515625" customWidth="1"/>
    <col min="4353" max="4353" width="12.42578125" customWidth="1"/>
    <col min="4354" max="4354" width="54.42578125" customWidth="1"/>
    <col min="4355" max="4355" width="7.7109375" customWidth="1"/>
    <col min="4356" max="4356" width="17.85546875" customWidth="1"/>
    <col min="4357" max="4357" width="14.42578125" customWidth="1"/>
    <col min="4358" max="4358" width="17.28515625" customWidth="1"/>
    <col min="4359" max="4359" width="14.42578125" customWidth="1"/>
    <col min="4360" max="4360" width="16.85546875" customWidth="1"/>
    <col min="4361" max="4362" width="14.42578125" customWidth="1"/>
    <col min="4363" max="4363" width="18.7109375" customWidth="1"/>
    <col min="4364" max="4364" width="18.28515625" customWidth="1"/>
    <col min="4365" max="4365" width="17.42578125" customWidth="1"/>
    <col min="4366" max="4367" width="18.28515625" customWidth="1"/>
    <col min="4609" max="4609" width="12.42578125" customWidth="1"/>
    <col min="4610" max="4610" width="54.42578125" customWidth="1"/>
    <col min="4611" max="4611" width="7.7109375" customWidth="1"/>
    <col min="4612" max="4612" width="17.85546875" customWidth="1"/>
    <col min="4613" max="4613" width="14.42578125" customWidth="1"/>
    <col min="4614" max="4614" width="17.28515625" customWidth="1"/>
    <col min="4615" max="4615" width="14.42578125" customWidth="1"/>
    <col min="4616" max="4616" width="16.85546875" customWidth="1"/>
    <col min="4617" max="4618" width="14.42578125" customWidth="1"/>
    <col min="4619" max="4619" width="18.7109375" customWidth="1"/>
    <col min="4620" max="4620" width="18.28515625" customWidth="1"/>
    <col min="4621" max="4621" width="17.42578125" customWidth="1"/>
    <col min="4622" max="4623" width="18.28515625" customWidth="1"/>
    <col min="4865" max="4865" width="12.42578125" customWidth="1"/>
    <col min="4866" max="4866" width="54.42578125" customWidth="1"/>
    <col min="4867" max="4867" width="7.7109375" customWidth="1"/>
    <col min="4868" max="4868" width="17.85546875" customWidth="1"/>
    <col min="4869" max="4869" width="14.42578125" customWidth="1"/>
    <col min="4870" max="4870" width="17.28515625" customWidth="1"/>
    <col min="4871" max="4871" width="14.42578125" customWidth="1"/>
    <col min="4872" max="4872" width="16.85546875" customWidth="1"/>
    <col min="4873" max="4874" width="14.42578125" customWidth="1"/>
    <col min="4875" max="4875" width="18.7109375" customWidth="1"/>
    <col min="4876" max="4876" width="18.28515625" customWidth="1"/>
    <col min="4877" max="4877" width="17.42578125" customWidth="1"/>
    <col min="4878" max="4879" width="18.28515625" customWidth="1"/>
    <col min="5121" max="5121" width="12.42578125" customWidth="1"/>
    <col min="5122" max="5122" width="54.42578125" customWidth="1"/>
    <col min="5123" max="5123" width="7.7109375" customWidth="1"/>
    <col min="5124" max="5124" width="17.85546875" customWidth="1"/>
    <col min="5125" max="5125" width="14.42578125" customWidth="1"/>
    <col min="5126" max="5126" width="17.28515625" customWidth="1"/>
    <col min="5127" max="5127" width="14.42578125" customWidth="1"/>
    <col min="5128" max="5128" width="16.85546875" customWidth="1"/>
    <col min="5129" max="5130" width="14.42578125" customWidth="1"/>
    <col min="5131" max="5131" width="18.7109375" customWidth="1"/>
    <col min="5132" max="5132" width="18.28515625" customWidth="1"/>
    <col min="5133" max="5133" width="17.42578125" customWidth="1"/>
    <col min="5134" max="5135" width="18.28515625" customWidth="1"/>
    <col min="5377" max="5377" width="12.42578125" customWidth="1"/>
    <col min="5378" max="5378" width="54.42578125" customWidth="1"/>
    <col min="5379" max="5379" width="7.7109375" customWidth="1"/>
    <col min="5380" max="5380" width="17.85546875" customWidth="1"/>
    <col min="5381" max="5381" width="14.42578125" customWidth="1"/>
    <col min="5382" max="5382" width="17.28515625" customWidth="1"/>
    <col min="5383" max="5383" width="14.42578125" customWidth="1"/>
    <col min="5384" max="5384" width="16.85546875" customWidth="1"/>
    <col min="5385" max="5386" width="14.42578125" customWidth="1"/>
    <col min="5387" max="5387" width="18.7109375" customWidth="1"/>
    <col min="5388" max="5388" width="18.28515625" customWidth="1"/>
    <col min="5389" max="5389" width="17.42578125" customWidth="1"/>
    <col min="5390" max="5391" width="18.28515625" customWidth="1"/>
    <col min="5633" max="5633" width="12.42578125" customWidth="1"/>
    <col min="5634" max="5634" width="54.42578125" customWidth="1"/>
    <col min="5635" max="5635" width="7.7109375" customWidth="1"/>
    <col min="5636" max="5636" width="17.85546875" customWidth="1"/>
    <col min="5637" max="5637" width="14.42578125" customWidth="1"/>
    <col min="5638" max="5638" width="17.28515625" customWidth="1"/>
    <col min="5639" max="5639" width="14.42578125" customWidth="1"/>
    <col min="5640" max="5640" width="16.85546875" customWidth="1"/>
    <col min="5641" max="5642" width="14.42578125" customWidth="1"/>
    <col min="5643" max="5643" width="18.7109375" customWidth="1"/>
    <col min="5644" max="5644" width="18.28515625" customWidth="1"/>
    <col min="5645" max="5645" width="17.42578125" customWidth="1"/>
    <col min="5646" max="5647" width="18.28515625" customWidth="1"/>
    <col min="5889" max="5889" width="12.42578125" customWidth="1"/>
    <col min="5890" max="5890" width="54.42578125" customWidth="1"/>
    <col min="5891" max="5891" width="7.7109375" customWidth="1"/>
    <col min="5892" max="5892" width="17.85546875" customWidth="1"/>
    <col min="5893" max="5893" width="14.42578125" customWidth="1"/>
    <col min="5894" max="5894" width="17.28515625" customWidth="1"/>
    <col min="5895" max="5895" width="14.42578125" customWidth="1"/>
    <col min="5896" max="5896" width="16.85546875" customWidth="1"/>
    <col min="5897" max="5898" width="14.42578125" customWidth="1"/>
    <col min="5899" max="5899" width="18.7109375" customWidth="1"/>
    <col min="5900" max="5900" width="18.28515625" customWidth="1"/>
    <col min="5901" max="5901" width="17.42578125" customWidth="1"/>
    <col min="5902" max="5903" width="18.28515625" customWidth="1"/>
    <col min="6145" max="6145" width="12.42578125" customWidth="1"/>
    <col min="6146" max="6146" width="54.42578125" customWidth="1"/>
    <col min="6147" max="6147" width="7.7109375" customWidth="1"/>
    <col min="6148" max="6148" width="17.85546875" customWidth="1"/>
    <col min="6149" max="6149" width="14.42578125" customWidth="1"/>
    <col min="6150" max="6150" width="17.28515625" customWidth="1"/>
    <col min="6151" max="6151" width="14.42578125" customWidth="1"/>
    <col min="6152" max="6152" width="16.85546875" customWidth="1"/>
    <col min="6153" max="6154" width="14.42578125" customWidth="1"/>
    <col min="6155" max="6155" width="18.7109375" customWidth="1"/>
    <col min="6156" max="6156" width="18.28515625" customWidth="1"/>
    <col min="6157" max="6157" width="17.42578125" customWidth="1"/>
    <col min="6158" max="6159" width="18.28515625" customWidth="1"/>
    <col min="6401" max="6401" width="12.42578125" customWidth="1"/>
    <col min="6402" max="6402" width="54.42578125" customWidth="1"/>
    <col min="6403" max="6403" width="7.7109375" customWidth="1"/>
    <col min="6404" max="6404" width="17.85546875" customWidth="1"/>
    <col min="6405" max="6405" width="14.42578125" customWidth="1"/>
    <col min="6406" max="6406" width="17.28515625" customWidth="1"/>
    <col min="6407" max="6407" width="14.42578125" customWidth="1"/>
    <col min="6408" max="6408" width="16.85546875" customWidth="1"/>
    <col min="6409" max="6410" width="14.42578125" customWidth="1"/>
    <col min="6411" max="6411" width="18.7109375" customWidth="1"/>
    <col min="6412" max="6412" width="18.28515625" customWidth="1"/>
    <col min="6413" max="6413" width="17.42578125" customWidth="1"/>
    <col min="6414" max="6415" width="18.28515625" customWidth="1"/>
    <col min="6657" max="6657" width="12.42578125" customWidth="1"/>
    <col min="6658" max="6658" width="54.42578125" customWidth="1"/>
    <col min="6659" max="6659" width="7.7109375" customWidth="1"/>
    <col min="6660" max="6660" width="17.85546875" customWidth="1"/>
    <col min="6661" max="6661" width="14.42578125" customWidth="1"/>
    <col min="6662" max="6662" width="17.28515625" customWidth="1"/>
    <col min="6663" max="6663" width="14.42578125" customWidth="1"/>
    <col min="6664" max="6664" width="16.85546875" customWidth="1"/>
    <col min="6665" max="6666" width="14.42578125" customWidth="1"/>
    <col min="6667" max="6667" width="18.7109375" customWidth="1"/>
    <col min="6668" max="6668" width="18.28515625" customWidth="1"/>
    <col min="6669" max="6669" width="17.42578125" customWidth="1"/>
    <col min="6670" max="6671" width="18.28515625" customWidth="1"/>
    <col min="6913" max="6913" width="12.42578125" customWidth="1"/>
    <col min="6914" max="6914" width="54.42578125" customWidth="1"/>
    <col min="6915" max="6915" width="7.7109375" customWidth="1"/>
    <col min="6916" max="6916" width="17.85546875" customWidth="1"/>
    <col min="6917" max="6917" width="14.42578125" customWidth="1"/>
    <col min="6918" max="6918" width="17.28515625" customWidth="1"/>
    <col min="6919" max="6919" width="14.42578125" customWidth="1"/>
    <col min="6920" max="6920" width="16.85546875" customWidth="1"/>
    <col min="6921" max="6922" width="14.42578125" customWidth="1"/>
    <col min="6923" max="6923" width="18.7109375" customWidth="1"/>
    <col min="6924" max="6924" width="18.28515625" customWidth="1"/>
    <col min="6925" max="6925" width="17.42578125" customWidth="1"/>
    <col min="6926" max="6927" width="18.28515625" customWidth="1"/>
    <col min="7169" max="7169" width="12.42578125" customWidth="1"/>
    <col min="7170" max="7170" width="54.42578125" customWidth="1"/>
    <col min="7171" max="7171" width="7.7109375" customWidth="1"/>
    <col min="7172" max="7172" width="17.85546875" customWidth="1"/>
    <col min="7173" max="7173" width="14.42578125" customWidth="1"/>
    <col min="7174" max="7174" width="17.28515625" customWidth="1"/>
    <col min="7175" max="7175" width="14.42578125" customWidth="1"/>
    <col min="7176" max="7176" width="16.85546875" customWidth="1"/>
    <col min="7177" max="7178" width="14.42578125" customWidth="1"/>
    <col min="7179" max="7179" width="18.7109375" customWidth="1"/>
    <col min="7180" max="7180" width="18.28515625" customWidth="1"/>
    <col min="7181" max="7181" width="17.42578125" customWidth="1"/>
    <col min="7182" max="7183" width="18.28515625" customWidth="1"/>
    <col min="7425" max="7425" width="12.42578125" customWidth="1"/>
    <col min="7426" max="7426" width="54.42578125" customWidth="1"/>
    <col min="7427" max="7427" width="7.7109375" customWidth="1"/>
    <col min="7428" max="7428" width="17.85546875" customWidth="1"/>
    <col min="7429" max="7429" width="14.42578125" customWidth="1"/>
    <col min="7430" max="7430" width="17.28515625" customWidth="1"/>
    <col min="7431" max="7431" width="14.42578125" customWidth="1"/>
    <col min="7432" max="7432" width="16.85546875" customWidth="1"/>
    <col min="7433" max="7434" width="14.42578125" customWidth="1"/>
    <col min="7435" max="7435" width="18.7109375" customWidth="1"/>
    <col min="7436" max="7436" width="18.28515625" customWidth="1"/>
    <col min="7437" max="7437" width="17.42578125" customWidth="1"/>
    <col min="7438" max="7439" width="18.28515625" customWidth="1"/>
    <col min="7681" max="7681" width="12.42578125" customWidth="1"/>
    <col min="7682" max="7682" width="54.42578125" customWidth="1"/>
    <col min="7683" max="7683" width="7.7109375" customWidth="1"/>
    <col min="7684" max="7684" width="17.85546875" customWidth="1"/>
    <col min="7685" max="7685" width="14.42578125" customWidth="1"/>
    <col min="7686" max="7686" width="17.28515625" customWidth="1"/>
    <col min="7687" max="7687" width="14.42578125" customWidth="1"/>
    <col min="7688" max="7688" width="16.85546875" customWidth="1"/>
    <col min="7689" max="7690" width="14.42578125" customWidth="1"/>
    <col min="7691" max="7691" width="18.7109375" customWidth="1"/>
    <col min="7692" max="7692" width="18.28515625" customWidth="1"/>
    <col min="7693" max="7693" width="17.42578125" customWidth="1"/>
    <col min="7694" max="7695" width="18.28515625" customWidth="1"/>
    <col min="7937" max="7937" width="12.42578125" customWidth="1"/>
    <col min="7938" max="7938" width="54.42578125" customWidth="1"/>
    <col min="7939" max="7939" width="7.7109375" customWidth="1"/>
    <col min="7940" max="7940" width="17.85546875" customWidth="1"/>
    <col min="7941" max="7941" width="14.42578125" customWidth="1"/>
    <col min="7942" max="7942" width="17.28515625" customWidth="1"/>
    <col min="7943" max="7943" width="14.42578125" customWidth="1"/>
    <col min="7944" max="7944" width="16.85546875" customWidth="1"/>
    <col min="7945" max="7946" width="14.42578125" customWidth="1"/>
    <col min="7947" max="7947" width="18.7109375" customWidth="1"/>
    <col min="7948" max="7948" width="18.28515625" customWidth="1"/>
    <col min="7949" max="7949" width="17.42578125" customWidth="1"/>
    <col min="7950" max="7951" width="18.28515625" customWidth="1"/>
    <col min="8193" max="8193" width="12.42578125" customWidth="1"/>
    <col min="8194" max="8194" width="54.42578125" customWidth="1"/>
    <col min="8195" max="8195" width="7.7109375" customWidth="1"/>
    <col min="8196" max="8196" width="17.85546875" customWidth="1"/>
    <col min="8197" max="8197" width="14.42578125" customWidth="1"/>
    <col min="8198" max="8198" width="17.28515625" customWidth="1"/>
    <col min="8199" max="8199" width="14.42578125" customWidth="1"/>
    <col min="8200" max="8200" width="16.85546875" customWidth="1"/>
    <col min="8201" max="8202" width="14.42578125" customWidth="1"/>
    <col min="8203" max="8203" width="18.7109375" customWidth="1"/>
    <col min="8204" max="8204" width="18.28515625" customWidth="1"/>
    <col min="8205" max="8205" width="17.42578125" customWidth="1"/>
    <col min="8206" max="8207" width="18.28515625" customWidth="1"/>
    <col min="8449" max="8449" width="12.42578125" customWidth="1"/>
    <col min="8450" max="8450" width="54.42578125" customWidth="1"/>
    <col min="8451" max="8451" width="7.7109375" customWidth="1"/>
    <col min="8452" max="8452" width="17.85546875" customWidth="1"/>
    <col min="8453" max="8453" width="14.42578125" customWidth="1"/>
    <col min="8454" max="8454" width="17.28515625" customWidth="1"/>
    <col min="8455" max="8455" width="14.42578125" customWidth="1"/>
    <col min="8456" max="8456" width="16.85546875" customWidth="1"/>
    <col min="8457" max="8458" width="14.42578125" customWidth="1"/>
    <col min="8459" max="8459" width="18.7109375" customWidth="1"/>
    <col min="8460" max="8460" width="18.28515625" customWidth="1"/>
    <col min="8461" max="8461" width="17.42578125" customWidth="1"/>
    <col min="8462" max="8463" width="18.28515625" customWidth="1"/>
    <col min="8705" max="8705" width="12.42578125" customWidth="1"/>
    <col min="8706" max="8706" width="54.42578125" customWidth="1"/>
    <col min="8707" max="8707" width="7.7109375" customWidth="1"/>
    <col min="8708" max="8708" width="17.85546875" customWidth="1"/>
    <col min="8709" max="8709" width="14.42578125" customWidth="1"/>
    <col min="8710" max="8710" width="17.28515625" customWidth="1"/>
    <col min="8711" max="8711" width="14.42578125" customWidth="1"/>
    <col min="8712" max="8712" width="16.85546875" customWidth="1"/>
    <col min="8713" max="8714" width="14.42578125" customWidth="1"/>
    <col min="8715" max="8715" width="18.7109375" customWidth="1"/>
    <col min="8716" max="8716" width="18.28515625" customWidth="1"/>
    <col min="8717" max="8717" width="17.42578125" customWidth="1"/>
    <col min="8718" max="8719" width="18.28515625" customWidth="1"/>
    <col min="8961" max="8961" width="12.42578125" customWidth="1"/>
    <col min="8962" max="8962" width="54.42578125" customWidth="1"/>
    <col min="8963" max="8963" width="7.7109375" customWidth="1"/>
    <col min="8964" max="8964" width="17.85546875" customWidth="1"/>
    <col min="8965" max="8965" width="14.42578125" customWidth="1"/>
    <col min="8966" max="8966" width="17.28515625" customWidth="1"/>
    <col min="8967" max="8967" width="14.42578125" customWidth="1"/>
    <col min="8968" max="8968" width="16.85546875" customWidth="1"/>
    <col min="8969" max="8970" width="14.42578125" customWidth="1"/>
    <col min="8971" max="8971" width="18.7109375" customWidth="1"/>
    <col min="8972" max="8972" width="18.28515625" customWidth="1"/>
    <col min="8973" max="8973" width="17.42578125" customWidth="1"/>
    <col min="8974" max="8975" width="18.28515625" customWidth="1"/>
    <col min="9217" max="9217" width="12.42578125" customWidth="1"/>
    <col min="9218" max="9218" width="54.42578125" customWidth="1"/>
    <col min="9219" max="9219" width="7.7109375" customWidth="1"/>
    <col min="9220" max="9220" width="17.85546875" customWidth="1"/>
    <col min="9221" max="9221" width="14.42578125" customWidth="1"/>
    <col min="9222" max="9222" width="17.28515625" customWidth="1"/>
    <col min="9223" max="9223" width="14.42578125" customWidth="1"/>
    <col min="9224" max="9224" width="16.85546875" customWidth="1"/>
    <col min="9225" max="9226" width="14.42578125" customWidth="1"/>
    <col min="9227" max="9227" width="18.7109375" customWidth="1"/>
    <col min="9228" max="9228" width="18.28515625" customWidth="1"/>
    <col min="9229" max="9229" width="17.42578125" customWidth="1"/>
    <col min="9230" max="9231" width="18.28515625" customWidth="1"/>
    <col min="9473" max="9473" width="12.42578125" customWidth="1"/>
    <col min="9474" max="9474" width="54.42578125" customWidth="1"/>
    <col min="9475" max="9475" width="7.7109375" customWidth="1"/>
    <col min="9476" max="9476" width="17.85546875" customWidth="1"/>
    <col min="9477" max="9477" width="14.42578125" customWidth="1"/>
    <col min="9478" max="9478" width="17.28515625" customWidth="1"/>
    <col min="9479" max="9479" width="14.42578125" customWidth="1"/>
    <col min="9480" max="9480" width="16.85546875" customWidth="1"/>
    <col min="9481" max="9482" width="14.42578125" customWidth="1"/>
    <col min="9483" max="9483" width="18.7109375" customWidth="1"/>
    <col min="9484" max="9484" width="18.28515625" customWidth="1"/>
    <col min="9485" max="9485" width="17.42578125" customWidth="1"/>
    <col min="9486" max="9487" width="18.28515625" customWidth="1"/>
    <col min="9729" max="9729" width="12.42578125" customWidth="1"/>
    <col min="9730" max="9730" width="54.42578125" customWidth="1"/>
    <col min="9731" max="9731" width="7.7109375" customWidth="1"/>
    <col min="9732" max="9732" width="17.85546875" customWidth="1"/>
    <col min="9733" max="9733" width="14.42578125" customWidth="1"/>
    <col min="9734" max="9734" width="17.28515625" customWidth="1"/>
    <col min="9735" max="9735" width="14.42578125" customWidth="1"/>
    <col min="9736" max="9736" width="16.85546875" customWidth="1"/>
    <col min="9737" max="9738" width="14.42578125" customWidth="1"/>
    <col min="9739" max="9739" width="18.7109375" customWidth="1"/>
    <col min="9740" max="9740" width="18.28515625" customWidth="1"/>
    <col min="9741" max="9741" width="17.42578125" customWidth="1"/>
    <col min="9742" max="9743" width="18.28515625" customWidth="1"/>
    <col min="9985" max="9985" width="12.42578125" customWidth="1"/>
    <col min="9986" max="9986" width="54.42578125" customWidth="1"/>
    <col min="9987" max="9987" width="7.7109375" customWidth="1"/>
    <col min="9988" max="9988" width="17.85546875" customWidth="1"/>
    <col min="9989" max="9989" width="14.42578125" customWidth="1"/>
    <col min="9990" max="9990" width="17.28515625" customWidth="1"/>
    <col min="9991" max="9991" width="14.42578125" customWidth="1"/>
    <col min="9992" max="9992" width="16.85546875" customWidth="1"/>
    <col min="9993" max="9994" width="14.42578125" customWidth="1"/>
    <col min="9995" max="9995" width="18.7109375" customWidth="1"/>
    <col min="9996" max="9996" width="18.28515625" customWidth="1"/>
    <col min="9997" max="9997" width="17.42578125" customWidth="1"/>
    <col min="9998" max="9999" width="18.28515625" customWidth="1"/>
    <col min="10241" max="10241" width="12.42578125" customWidth="1"/>
    <col min="10242" max="10242" width="54.42578125" customWidth="1"/>
    <col min="10243" max="10243" width="7.7109375" customWidth="1"/>
    <col min="10244" max="10244" width="17.85546875" customWidth="1"/>
    <col min="10245" max="10245" width="14.42578125" customWidth="1"/>
    <col min="10246" max="10246" width="17.28515625" customWidth="1"/>
    <col min="10247" max="10247" width="14.42578125" customWidth="1"/>
    <col min="10248" max="10248" width="16.85546875" customWidth="1"/>
    <col min="10249" max="10250" width="14.42578125" customWidth="1"/>
    <col min="10251" max="10251" width="18.7109375" customWidth="1"/>
    <col min="10252" max="10252" width="18.28515625" customWidth="1"/>
    <col min="10253" max="10253" width="17.42578125" customWidth="1"/>
    <col min="10254" max="10255" width="18.28515625" customWidth="1"/>
    <col min="10497" max="10497" width="12.42578125" customWidth="1"/>
    <col min="10498" max="10498" width="54.42578125" customWidth="1"/>
    <col min="10499" max="10499" width="7.7109375" customWidth="1"/>
    <col min="10500" max="10500" width="17.85546875" customWidth="1"/>
    <col min="10501" max="10501" width="14.42578125" customWidth="1"/>
    <col min="10502" max="10502" width="17.28515625" customWidth="1"/>
    <col min="10503" max="10503" width="14.42578125" customWidth="1"/>
    <col min="10504" max="10504" width="16.85546875" customWidth="1"/>
    <col min="10505" max="10506" width="14.42578125" customWidth="1"/>
    <col min="10507" max="10507" width="18.7109375" customWidth="1"/>
    <col min="10508" max="10508" width="18.28515625" customWidth="1"/>
    <col min="10509" max="10509" width="17.42578125" customWidth="1"/>
    <col min="10510" max="10511" width="18.28515625" customWidth="1"/>
    <col min="10753" max="10753" width="12.42578125" customWidth="1"/>
    <col min="10754" max="10754" width="54.42578125" customWidth="1"/>
    <col min="10755" max="10755" width="7.7109375" customWidth="1"/>
    <col min="10756" max="10756" width="17.85546875" customWidth="1"/>
    <col min="10757" max="10757" width="14.42578125" customWidth="1"/>
    <col min="10758" max="10758" width="17.28515625" customWidth="1"/>
    <col min="10759" max="10759" width="14.42578125" customWidth="1"/>
    <col min="10760" max="10760" width="16.85546875" customWidth="1"/>
    <col min="10761" max="10762" width="14.42578125" customWidth="1"/>
    <col min="10763" max="10763" width="18.7109375" customWidth="1"/>
    <col min="10764" max="10764" width="18.28515625" customWidth="1"/>
    <col min="10765" max="10765" width="17.42578125" customWidth="1"/>
    <col min="10766" max="10767" width="18.28515625" customWidth="1"/>
    <col min="11009" max="11009" width="12.42578125" customWidth="1"/>
    <col min="11010" max="11010" width="54.42578125" customWidth="1"/>
    <col min="11011" max="11011" width="7.7109375" customWidth="1"/>
    <col min="11012" max="11012" width="17.85546875" customWidth="1"/>
    <col min="11013" max="11013" width="14.42578125" customWidth="1"/>
    <col min="11014" max="11014" width="17.28515625" customWidth="1"/>
    <col min="11015" max="11015" width="14.42578125" customWidth="1"/>
    <col min="11016" max="11016" width="16.85546875" customWidth="1"/>
    <col min="11017" max="11018" width="14.42578125" customWidth="1"/>
    <col min="11019" max="11019" width="18.7109375" customWidth="1"/>
    <col min="11020" max="11020" width="18.28515625" customWidth="1"/>
    <col min="11021" max="11021" width="17.42578125" customWidth="1"/>
    <col min="11022" max="11023" width="18.28515625" customWidth="1"/>
    <col min="11265" max="11265" width="12.42578125" customWidth="1"/>
    <col min="11266" max="11266" width="54.42578125" customWidth="1"/>
    <col min="11267" max="11267" width="7.7109375" customWidth="1"/>
    <col min="11268" max="11268" width="17.85546875" customWidth="1"/>
    <col min="11269" max="11269" width="14.42578125" customWidth="1"/>
    <col min="11270" max="11270" width="17.28515625" customWidth="1"/>
    <col min="11271" max="11271" width="14.42578125" customWidth="1"/>
    <col min="11272" max="11272" width="16.85546875" customWidth="1"/>
    <col min="11273" max="11274" width="14.42578125" customWidth="1"/>
    <col min="11275" max="11275" width="18.7109375" customWidth="1"/>
    <col min="11276" max="11276" width="18.28515625" customWidth="1"/>
    <col min="11277" max="11277" width="17.42578125" customWidth="1"/>
    <col min="11278" max="11279" width="18.28515625" customWidth="1"/>
    <col min="11521" max="11521" width="12.42578125" customWidth="1"/>
    <col min="11522" max="11522" width="54.42578125" customWidth="1"/>
    <col min="11523" max="11523" width="7.7109375" customWidth="1"/>
    <col min="11524" max="11524" width="17.85546875" customWidth="1"/>
    <col min="11525" max="11525" width="14.42578125" customWidth="1"/>
    <col min="11526" max="11526" width="17.28515625" customWidth="1"/>
    <col min="11527" max="11527" width="14.42578125" customWidth="1"/>
    <col min="11528" max="11528" width="16.85546875" customWidth="1"/>
    <col min="11529" max="11530" width="14.42578125" customWidth="1"/>
    <col min="11531" max="11531" width="18.7109375" customWidth="1"/>
    <col min="11532" max="11532" width="18.28515625" customWidth="1"/>
    <col min="11533" max="11533" width="17.42578125" customWidth="1"/>
    <col min="11534" max="11535" width="18.28515625" customWidth="1"/>
    <col min="11777" max="11777" width="12.42578125" customWidth="1"/>
    <col min="11778" max="11778" width="54.42578125" customWidth="1"/>
    <col min="11779" max="11779" width="7.7109375" customWidth="1"/>
    <col min="11780" max="11780" width="17.85546875" customWidth="1"/>
    <col min="11781" max="11781" width="14.42578125" customWidth="1"/>
    <col min="11782" max="11782" width="17.28515625" customWidth="1"/>
    <col min="11783" max="11783" width="14.42578125" customWidth="1"/>
    <col min="11784" max="11784" width="16.85546875" customWidth="1"/>
    <col min="11785" max="11786" width="14.42578125" customWidth="1"/>
    <col min="11787" max="11787" width="18.7109375" customWidth="1"/>
    <col min="11788" max="11788" width="18.28515625" customWidth="1"/>
    <col min="11789" max="11789" width="17.42578125" customWidth="1"/>
    <col min="11790" max="11791" width="18.28515625" customWidth="1"/>
    <col min="12033" max="12033" width="12.42578125" customWidth="1"/>
    <col min="12034" max="12034" width="54.42578125" customWidth="1"/>
    <col min="12035" max="12035" width="7.7109375" customWidth="1"/>
    <col min="12036" max="12036" width="17.85546875" customWidth="1"/>
    <col min="12037" max="12037" width="14.42578125" customWidth="1"/>
    <col min="12038" max="12038" width="17.28515625" customWidth="1"/>
    <col min="12039" max="12039" width="14.42578125" customWidth="1"/>
    <col min="12040" max="12040" width="16.85546875" customWidth="1"/>
    <col min="12041" max="12042" width="14.42578125" customWidth="1"/>
    <col min="12043" max="12043" width="18.7109375" customWidth="1"/>
    <col min="12044" max="12044" width="18.28515625" customWidth="1"/>
    <col min="12045" max="12045" width="17.42578125" customWidth="1"/>
    <col min="12046" max="12047" width="18.28515625" customWidth="1"/>
    <col min="12289" max="12289" width="12.42578125" customWidth="1"/>
    <col min="12290" max="12290" width="54.42578125" customWidth="1"/>
    <col min="12291" max="12291" width="7.7109375" customWidth="1"/>
    <col min="12292" max="12292" width="17.85546875" customWidth="1"/>
    <col min="12293" max="12293" width="14.42578125" customWidth="1"/>
    <col min="12294" max="12294" width="17.28515625" customWidth="1"/>
    <col min="12295" max="12295" width="14.42578125" customWidth="1"/>
    <col min="12296" max="12296" width="16.85546875" customWidth="1"/>
    <col min="12297" max="12298" width="14.42578125" customWidth="1"/>
    <col min="12299" max="12299" width="18.7109375" customWidth="1"/>
    <col min="12300" max="12300" width="18.28515625" customWidth="1"/>
    <col min="12301" max="12301" width="17.42578125" customWidth="1"/>
    <col min="12302" max="12303" width="18.28515625" customWidth="1"/>
    <col min="12545" max="12545" width="12.42578125" customWidth="1"/>
    <col min="12546" max="12546" width="54.42578125" customWidth="1"/>
    <col min="12547" max="12547" width="7.7109375" customWidth="1"/>
    <col min="12548" max="12548" width="17.85546875" customWidth="1"/>
    <col min="12549" max="12549" width="14.42578125" customWidth="1"/>
    <col min="12550" max="12550" width="17.28515625" customWidth="1"/>
    <col min="12551" max="12551" width="14.42578125" customWidth="1"/>
    <col min="12552" max="12552" width="16.85546875" customWidth="1"/>
    <col min="12553" max="12554" width="14.42578125" customWidth="1"/>
    <col min="12555" max="12555" width="18.7109375" customWidth="1"/>
    <col min="12556" max="12556" width="18.28515625" customWidth="1"/>
    <col min="12557" max="12557" width="17.42578125" customWidth="1"/>
    <col min="12558" max="12559" width="18.28515625" customWidth="1"/>
    <col min="12801" max="12801" width="12.42578125" customWidth="1"/>
    <col min="12802" max="12802" width="54.42578125" customWidth="1"/>
    <col min="12803" max="12803" width="7.7109375" customWidth="1"/>
    <col min="12804" max="12804" width="17.85546875" customWidth="1"/>
    <col min="12805" max="12805" width="14.42578125" customWidth="1"/>
    <col min="12806" max="12806" width="17.28515625" customWidth="1"/>
    <col min="12807" max="12807" width="14.42578125" customWidth="1"/>
    <col min="12808" max="12808" width="16.85546875" customWidth="1"/>
    <col min="12809" max="12810" width="14.42578125" customWidth="1"/>
    <col min="12811" max="12811" width="18.7109375" customWidth="1"/>
    <col min="12812" max="12812" width="18.28515625" customWidth="1"/>
    <col min="12813" max="12813" width="17.42578125" customWidth="1"/>
    <col min="12814" max="12815" width="18.28515625" customWidth="1"/>
    <col min="13057" max="13057" width="12.42578125" customWidth="1"/>
    <col min="13058" max="13058" width="54.42578125" customWidth="1"/>
    <col min="13059" max="13059" width="7.7109375" customWidth="1"/>
    <col min="13060" max="13060" width="17.85546875" customWidth="1"/>
    <col min="13061" max="13061" width="14.42578125" customWidth="1"/>
    <col min="13062" max="13062" width="17.28515625" customWidth="1"/>
    <col min="13063" max="13063" width="14.42578125" customWidth="1"/>
    <col min="13064" max="13064" width="16.85546875" customWidth="1"/>
    <col min="13065" max="13066" width="14.42578125" customWidth="1"/>
    <col min="13067" max="13067" width="18.7109375" customWidth="1"/>
    <col min="13068" max="13068" width="18.28515625" customWidth="1"/>
    <col min="13069" max="13069" width="17.42578125" customWidth="1"/>
    <col min="13070" max="13071" width="18.28515625" customWidth="1"/>
    <col min="13313" max="13313" width="12.42578125" customWidth="1"/>
    <col min="13314" max="13314" width="54.42578125" customWidth="1"/>
    <col min="13315" max="13315" width="7.7109375" customWidth="1"/>
    <col min="13316" max="13316" width="17.85546875" customWidth="1"/>
    <col min="13317" max="13317" width="14.42578125" customWidth="1"/>
    <col min="13318" max="13318" width="17.28515625" customWidth="1"/>
    <col min="13319" max="13319" width="14.42578125" customWidth="1"/>
    <col min="13320" max="13320" width="16.85546875" customWidth="1"/>
    <col min="13321" max="13322" width="14.42578125" customWidth="1"/>
    <col min="13323" max="13323" width="18.7109375" customWidth="1"/>
    <col min="13324" max="13324" width="18.28515625" customWidth="1"/>
    <col min="13325" max="13325" width="17.42578125" customWidth="1"/>
    <col min="13326" max="13327" width="18.28515625" customWidth="1"/>
    <col min="13569" max="13569" width="12.42578125" customWidth="1"/>
    <col min="13570" max="13570" width="54.42578125" customWidth="1"/>
    <col min="13571" max="13571" width="7.7109375" customWidth="1"/>
    <col min="13572" max="13572" width="17.85546875" customWidth="1"/>
    <col min="13573" max="13573" width="14.42578125" customWidth="1"/>
    <col min="13574" max="13574" width="17.28515625" customWidth="1"/>
    <col min="13575" max="13575" width="14.42578125" customWidth="1"/>
    <col min="13576" max="13576" width="16.85546875" customWidth="1"/>
    <col min="13577" max="13578" width="14.42578125" customWidth="1"/>
    <col min="13579" max="13579" width="18.7109375" customWidth="1"/>
    <col min="13580" max="13580" width="18.28515625" customWidth="1"/>
    <col min="13581" max="13581" width="17.42578125" customWidth="1"/>
    <col min="13582" max="13583" width="18.28515625" customWidth="1"/>
    <col min="13825" max="13825" width="12.42578125" customWidth="1"/>
    <col min="13826" max="13826" width="54.42578125" customWidth="1"/>
    <col min="13827" max="13827" width="7.7109375" customWidth="1"/>
    <col min="13828" max="13828" width="17.85546875" customWidth="1"/>
    <col min="13829" max="13829" width="14.42578125" customWidth="1"/>
    <col min="13830" max="13830" width="17.28515625" customWidth="1"/>
    <col min="13831" max="13831" width="14.42578125" customWidth="1"/>
    <col min="13832" max="13832" width="16.85546875" customWidth="1"/>
    <col min="13833" max="13834" width="14.42578125" customWidth="1"/>
    <col min="13835" max="13835" width="18.7109375" customWidth="1"/>
    <col min="13836" max="13836" width="18.28515625" customWidth="1"/>
    <col min="13837" max="13837" width="17.42578125" customWidth="1"/>
    <col min="13838" max="13839" width="18.28515625" customWidth="1"/>
    <col min="14081" max="14081" width="12.42578125" customWidth="1"/>
    <col min="14082" max="14082" width="54.42578125" customWidth="1"/>
    <col min="14083" max="14083" width="7.7109375" customWidth="1"/>
    <col min="14084" max="14084" width="17.85546875" customWidth="1"/>
    <col min="14085" max="14085" width="14.42578125" customWidth="1"/>
    <col min="14086" max="14086" width="17.28515625" customWidth="1"/>
    <col min="14087" max="14087" width="14.42578125" customWidth="1"/>
    <col min="14088" max="14088" width="16.85546875" customWidth="1"/>
    <col min="14089" max="14090" width="14.42578125" customWidth="1"/>
    <col min="14091" max="14091" width="18.7109375" customWidth="1"/>
    <col min="14092" max="14092" width="18.28515625" customWidth="1"/>
    <col min="14093" max="14093" width="17.42578125" customWidth="1"/>
    <col min="14094" max="14095" width="18.28515625" customWidth="1"/>
    <col min="14337" max="14337" width="12.42578125" customWidth="1"/>
    <col min="14338" max="14338" width="54.42578125" customWidth="1"/>
    <col min="14339" max="14339" width="7.7109375" customWidth="1"/>
    <col min="14340" max="14340" width="17.85546875" customWidth="1"/>
    <col min="14341" max="14341" width="14.42578125" customWidth="1"/>
    <col min="14342" max="14342" width="17.28515625" customWidth="1"/>
    <col min="14343" max="14343" width="14.42578125" customWidth="1"/>
    <col min="14344" max="14344" width="16.85546875" customWidth="1"/>
    <col min="14345" max="14346" width="14.42578125" customWidth="1"/>
    <col min="14347" max="14347" width="18.7109375" customWidth="1"/>
    <col min="14348" max="14348" width="18.28515625" customWidth="1"/>
    <col min="14349" max="14349" width="17.42578125" customWidth="1"/>
    <col min="14350" max="14351" width="18.28515625" customWidth="1"/>
    <col min="14593" max="14593" width="12.42578125" customWidth="1"/>
    <col min="14594" max="14594" width="54.42578125" customWidth="1"/>
    <col min="14595" max="14595" width="7.7109375" customWidth="1"/>
    <col min="14596" max="14596" width="17.85546875" customWidth="1"/>
    <col min="14597" max="14597" width="14.42578125" customWidth="1"/>
    <col min="14598" max="14598" width="17.28515625" customWidth="1"/>
    <col min="14599" max="14599" width="14.42578125" customWidth="1"/>
    <col min="14600" max="14600" width="16.85546875" customWidth="1"/>
    <col min="14601" max="14602" width="14.42578125" customWidth="1"/>
    <col min="14603" max="14603" width="18.7109375" customWidth="1"/>
    <col min="14604" max="14604" width="18.28515625" customWidth="1"/>
    <col min="14605" max="14605" width="17.42578125" customWidth="1"/>
    <col min="14606" max="14607" width="18.28515625" customWidth="1"/>
    <col min="14849" max="14849" width="12.42578125" customWidth="1"/>
    <col min="14850" max="14850" width="54.42578125" customWidth="1"/>
    <col min="14851" max="14851" width="7.7109375" customWidth="1"/>
    <col min="14852" max="14852" width="17.85546875" customWidth="1"/>
    <col min="14853" max="14853" width="14.42578125" customWidth="1"/>
    <col min="14854" max="14854" width="17.28515625" customWidth="1"/>
    <col min="14855" max="14855" width="14.42578125" customWidth="1"/>
    <col min="14856" max="14856" width="16.85546875" customWidth="1"/>
    <col min="14857" max="14858" width="14.42578125" customWidth="1"/>
    <col min="14859" max="14859" width="18.7109375" customWidth="1"/>
    <col min="14860" max="14860" width="18.28515625" customWidth="1"/>
    <col min="14861" max="14861" width="17.42578125" customWidth="1"/>
    <col min="14862" max="14863" width="18.28515625" customWidth="1"/>
    <col min="15105" max="15105" width="12.42578125" customWidth="1"/>
    <col min="15106" max="15106" width="54.42578125" customWidth="1"/>
    <col min="15107" max="15107" width="7.7109375" customWidth="1"/>
    <col min="15108" max="15108" width="17.85546875" customWidth="1"/>
    <col min="15109" max="15109" width="14.42578125" customWidth="1"/>
    <col min="15110" max="15110" width="17.28515625" customWidth="1"/>
    <col min="15111" max="15111" width="14.42578125" customWidth="1"/>
    <col min="15112" max="15112" width="16.85546875" customWidth="1"/>
    <col min="15113" max="15114" width="14.42578125" customWidth="1"/>
    <col min="15115" max="15115" width="18.7109375" customWidth="1"/>
    <col min="15116" max="15116" width="18.28515625" customWidth="1"/>
    <col min="15117" max="15117" width="17.42578125" customWidth="1"/>
    <col min="15118" max="15119" width="18.28515625" customWidth="1"/>
    <col min="15361" max="15361" width="12.42578125" customWidth="1"/>
    <col min="15362" max="15362" width="54.42578125" customWidth="1"/>
    <col min="15363" max="15363" width="7.7109375" customWidth="1"/>
    <col min="15364" max="15364" width="17.85546875" customWidth="1"/>
    <col min="15365" max="15365" width="14.42578125" customWidth="1"/>
    <col min="15366" max="15366" width="17.28515625" customWidth="1"/>
    <col min="15367" max="15367" width="14.42578125" customWidth="1"/>
    <col min="15368" max="15368" width="16.85546875" customWidth="1"/>
    <col min="15369" max="15370" width="14.42578125" customWidth="1"/>
    <col min="15371" max="15371" width="18.7109375" customWidth="1"/>
    <col min="15372" max="15372" width="18.28515625" customWidth="1"/>
    <col min="15373" max="15373" width="17.42578125" customWidth="1"/>
    <col min="15374" max="15375" width="18.28515625" customWidth="1"/>
    <col min="15617" max="15617" width="12.42578125" customWidth="1"/>
    <col min="15618" max="15618" width="54.42578125" customWidth="1"/>
    <col min="15619" max="15619" width="7.7109375" customWidth="1"/>
    <col min="15620" max="15620" width="17.85546875" customWidth="1"/>
    <col min="15621" max="15621" width="14.42578125" customWidth="1"/>
    <col min="15622" max="15622" width="17.28515625" customWidth="1"/>
    <col min="15623" max="15623" width="14.42578125" customWidth="1"/>
    <col min="15624" max="15624" width="16.85546875" customWidth="1"/>
    <col min="15625" max="15626" width="14.42578125" customWidth="1"/>
    <col min="15627" max="15627" width="18.7109375" customWidth="1"/>
    <col min="15628" max="15628" width="18.28515625" customWidth="1"/>
    <col min="15629" max="15629" width="17.42578125" customWidth="1"/>
    <col min="15630" max="15631" width="18.28515625" customWidth="1"/>
    <col min="15873" max="15873" width="12.42578125" customWidth="1"/>
    <col min="15874" max="15874" width="54.42578125" customWidth="1"/>
    <col min="15875" max="15875" width="7.7109375" customWidth="1"/>
    <col min="15876" max="15876" width="17.85546875" customWidth="1"/>
    <col min="15877" max="15877" width="14.42578125" customWidth="1"/>
    <col min="15878" max="15878" width="17.28515625" customWidth="1"/>
    <col min="15879" max="15879" width="14.42578125" customWidth="1"/>
    <col min="15880" max="15880" width="16.85546875" customWidth="1"/>
    <col min="15881" max="15882" width="14.42578125" customWidth="1"/>
    <col min="15883" max="15883" width="18.7109375" customWidth="1"/>
    <col min="15884" max="15884" width="18.28515625" customWidth="1"/>
    <col min="15885" max="15885" width="17.42578125" customWidth="1"/>
    <col min="15886" max="15887" width="18.28515625" customWidth="1"/>
    <col min="16129" max="16129" width="12.42578125" customWidth="1"/>
    <col min="16130" max="16130" width="54.42578125" customWidth="1"/>
    <col min="16131" max="16131" width="7.7109375" customWidth="1"/>
    <col min="16132" max="16132" width="17.85546875" customWidth="1"/>
    <col min="16133" max="16133" width="14.42578125" customWidth="1"/>
    <col min="16134" max="16134" width="17.28515625" customWidth="1"/>
    <col min="16135" max="16135" width="14.42578125" customWidth="1"/>
    <col min="16136" max="16136" width="16.85546875" customWidth="1"/>
    <col min="16137" max="16138" width="14.42578125" customWidth="1"/>
    <col min="16139" max="16139" width="18.7109375" customWidth="1"/>
    <col min="16140" max="16140" width="18.28515625" customWidth="1"/>
    <col min="16141" max="16141" width="17.42578125" customWidth="1"/>
    <col min="16142" max="16143" width="18.28515625" customWidth="1"/>
  </cols>
  <sheetData>
    <row r="1" spans="1:16" ht="18">
      <c r="B1" s="1361" t="s">
        <v>2215</v>
      </c>
      <c r="C1" s="1361"/>
      <c r="D1" s="1361"/>
      <c r="E1" s="1361"/>
      <c r="F1" s="1361"/>
      <c r="G1" s="1361"/>
      <c r="H1" s="1361"/>
      <c r="I1" s="1361"/>
      <c r="J1" s="1361"/>
      <c r="K1" s="1361"/>
    </row>
    <row r="2" spans="1:16" ht="4.9000000000000004" customHeight="1">
      <c r="B2" s="477"/>
      <c r="C2" s="315"/>
      <c r="D2" s="477"/>
      <c r="E2" s="477"/>
      <c r="F2" s="477"/>
      <c r="G2" s="477"/>
      <c r="H2" s="477"/>
      <c r="I2" s="477"/>
      <c r="J2" s="477"/>
      <c r="K2" s="477"/>
    </row>
    <row r="3" spans="1:16" s="316" customFormat="1" ht="18">
      <c r="B3" s="1362" t="s">
        <v>2261</v>
      </c>
      <c r="C3" s="1362"/>
      <c r="D3" s="1362"/>
      <c r="E3" s="1362"/>
      <c r="F3" s="1362"/>
      <c r="G3" s="1362"/>
      <c r="H3" s="1362"/>
      <c r="I3" s="1362"/>
      <c r="J3" s="1362"/>
      <c r="K3" s="1362"/>
    </row>
    <row r="4" spans="1:16" s="316" customFormat="1" ht="18">
      <c r="B4" s="1362" t="s">
        <v>2262</v>
      </c>
      <c r="C4" s="1362"/>
      <c r="D4" s="1362"/>
      <c r="E4" s="1362"/>
      <c r="F4" s="1362"/>
      <c r="G4" s="1362"/>
      <c r="H4" s="1362"/>
      <c r="I4" s="1362"/>
      <c r="J4" s="1362"/>
      <c r="K4" s="1362"/>
    </row>
    <row r="5" spans="1:16" s="316" customFormat="1" ht="18.75" thickBot="1">
      <c r="B5" s="317"/>
      <c r="C5"/>
      <c r="D5" s="1363" t="s">
        <v>3378</v>
      </c>
      <c r="E5" s="1363"/>
      <c r="F5" s="1363"/>
      <c r="G5" s="1363"/>
      <c r="H5" s="318"/>
      <c r="K5" s="319"/>
    </row>
    <row r="6" spans="1:16" s="316" customFormat="1" ht="12.75" customHeight="1">
      <c r="B6" s="1364" t="s">
        <v>17</v>
      </c>
      <c r="C6" s="1367"/>
      <c r="D6" s="1367"/>
      <c r="E6" s="1367"/>
      <c r="F6" s="1367"/>
      <c r="G6" s="1367"/>
      <c r="H6" s="1367"/>
      <c r="I6" s="1367"/>
      <c r="J6" s="1367"/>
      <c r="K6" s="320"/>
    </row>
    <row r="7" spans="1:16" s="321" customFormat="1" ht="15" customHeight="1">
      <c r="B7" s="1365"/>
      <c r="C7" s="1368"/>
      <c r="D7" s="1369" t="s">
        <v>802</v>
      </c>
      <c r="E7" s="1370" t="s">
        <v>2263</v>
      </c>
      <c r="F7" s="1370" t="s">
        <v>463</v>
      </c>
      <c r="G7" s="1370" t="s">
        <v>827</v>
      </c>
      <c r="H7" s="1370" t="s">
        <v>1563</v>
      </c>
      <c r="I7" s="1370" t="s">
        <v>2264</v>
      </c>
      <c r="J7" s="1358" t="s">
        <v>2265</v>
      </c>
      <c r="K7" s="1359" t="s">
        <v>2266</v>
      </c>
    </row>
    <row r="8" spans="1:16" s="322" customFormat="1" ht="42.75" customHeight="1" thickBot="1">
      <c r="B8" s="1366"/>
      <c r="C8" s="1368"/>
      <c r="D8" s="1369"/>
      <c r="E8" s="1370"/>
      <c r="F8" s="1370"/>
      <c r="G8" s="1370"/>
      <c r="H8" s="1358"/>
      <c r="I8" s="1358"/>
      <c r="J8" s="1358"/>
      <c r="K8" s="1360"/>
    </row>
    <row r="9" spans="1:16" s="322" customFormat="1">
      <c r="B9" s="323"/>
      <c r="C9" s="323"/>
      <c r="D9" s="324" t="s">
        <v>2267</v>
      </c>
      <c r="E9" s="324" t="s">
        <v>2268</v>
      </c>
      <c r="F9" s="324" t="s">
        <v>2269</v>
      </c>
      <c r="G9" s="324" t="s">
        <v>2270</v>
      </c>
      <c r="H9" s="324" t="s">
        <v>2271</v>
      </c>
      <c r="I9" s="324" t="s">
        <v>2272</v>
      </c>
      <c r="J9" s="325" t="s">
        <v>2273</v>
      </c>
      <c r="K9" s="326" t="s">
        <v>2274</v>
      </c>
    </row>
    <row r="10" spans="1:16" s="321" customFormat="1" ht="60" customHeight="1">
      <c r="B10" s="327" t="s">
        <v>3347</v>
      </c>
      <c r="C10" s="328"/>
      <c r="D10" s="329">
        <v>83363856.03639999</v>
      </c>
      <c r="E10" s="329"/>
      <c r="F10" s="329">
        <v>44630025.863250002</v>
      </c>
      <c r="G10" s="330">
        <v>0</v>
      </c>
      <c r="H10" s="329">
        <v>-8139432.1210800195</v>
      </c>
      <c r="I10" s="329">
        <v>0</v>
      </c>
      <c r="J10" s="331">
        <v>0</v>
      </c>
      <c r="K10" s="329">
        <f>SUM(D10:J10)</f>
        <v>119854449.77856997</v>
      </c>
      <c r="L10" s="332">
        <f>119854449778.57/1000</f>
        <v>119854449.77857001</v>
      </c>
      <c r="M10" s="332">
        <f>+K10-L10</f>
        <v>0</v>
      </c>
      <c r="N10" s="332"/>
      <c r="O10" s="333"/>
      <c r="P10" s="334"/>
    </row>
    <row r="11" spans="1:16" ht="15.75">
      <c r="B11" s="335" t="s">
        <v>2275</v>
      </c>
      <c r="C11" s="336"/>
      <c r="D11" s="337"/>
      <c r="E11" s="337"/>
      <c r="F11" s="337"/>
      <c r="G11" s="337"/>
      <c r="H11" s="337"/>
      <c r="I11" s="337"/>
      <c r="J11" s="337"/>
      <c r="K11" s="338"/>
      <c r="N11" s="260"/>
      <c r="O11" s="260"/>
      <c r="P11" s="261"/>
    </row>
    <row r="12" spans="1:16" ht="29.25" customHeight="1">
      <c r="A12" s="339" t="s">
        <v>1547</v>
      </c>
      <c r="B12" s="340" t="s">
        <v>1548</v>
      </c>
      <c r="C12" s="341"/>
      <c r="D12" s="342">
        <v>0</v>
      </c>
      <c r="E12" s="343"/>
      <c r="F12" s="344"/>
      <c r="G12" s="345"/>
      <c r="H12" s="344"/>
      <c r="I12" s="876"/>
      <c r="J12" s="346"/>
      <c r="K12" s="347">
        <f>SUM(D12:J12)</f>
        <v>0</v>
      </c>
      <c r="N12" s="261"/>
    </row>
    <row r="13" spans="1:16" ht="26.25" customHeight="1">
      <c r="A13" s="339" t="s">
        <v>2276</v>
      </c>
      <c r="B13" s="340" t="s">
        <v>2277</v>
      </c>
      <c r="C13" s="341"/>
      <c r="D13" s="342">
        <v>0</v>
      </c>
      <c r="E13" s="343"/>
      <c r="F13" s="344"/>
      <c r="G13" s="345"/>
      <c r="H13" s="344"/>
      <c r="I13" s="876"/>
      <c r="J13" s="346"/>
      <c r="K13" s="347">
        <f t="shared" ref="K13:K29" si="0">SUM(D13:J13)</f>
        <v>0</v>
      </c>
      <c r="N13" s="260"/>
    </row>
    <row r="14" spans="1:16" s="354" customFormat="1" ht="28.5" customHeight="1">
      <c r="A14" s="348" t="s">
        <v>2278</v>
      </c>
      <c r="B14" s="349" t="s">
        <v>2279</v>
      </c>
      <c r="C14" s="350"/>
      <c r="D14" s="351"/>
      <c r="E14" s="352">
        <v>0</v>
      </c>
      <c r="F14" s="344"/>
      <c r="G14" s="353"/>
      <c r="H14" s="344"/>
      <c r="I14" s="876"/>
      <c r="J14" s="346"/>
      <c r="K14" s="347">
        <f t="shared" si="0"/>
        <v>0</v>
      </c>
    </row>
    <row r="15" spans="1:16" ht="26.25" customHeight="1">
      <c r="A15" s="348" t="s">
        <v>2280</v>
      </c>
      <c r="B15" s="349" t="s">
        <v>2281</v>
      </c>
      <c r="C15" s="350"/>
      <c r="D15" s="351"/>
      <c r="E15" s="352">
        <v>0</v>
      </c>
      <c r="F15" s="344"/>
      <c r="G15" s="345"/>
      <c r="H15" s="344"/>
      <c r="I15" s="876"/>
      <c r="J15" s="346"/>
      <c r="K15" s="347">
        <f t="shared" si="0"/>
        <v>0</v>
      </c>
    </row>
    <row r="16" spans="1:16" s="321" customFormat="1" ht="26.25" customHeight="1">
      <c r="A16" s="339" t="s">
        <v>1555</v>
      </c>
      <c r="B16" s="340" t="s">
        <v>1556</v>
      </c>
      <c r="C16" s="341"/>
      <c r="D16" s="344"/>
      <c r="E16" s="344"/>
      <c r="F16" s="355">
        <v>-1377394.4075200043</v>
      </c>
      <c r="G16" s="356"/>
      <c r="H16" s="357"/>
      <c r="I16" s="876"/>
      <c r="J16" s="346"/>
      <c r="K16" s="347">
        <f t="shared" si="0"/>
        <v>-1377394.4075200043</v>
      </c>
    </row>
    <row r="17" spans="1:13" s="321" customFormat="1" ht="26.25" customHeight="1">
      <c r="A17" s="339" t="s">
        <v>2282</v>
      </c>
      <c r="B17" s="340" t="s">
        <v>2283</v>
      </c>
      <c r="C17" s="341"/>
      <c r="D17" s="344"/>
      <c r="E17" s="344"/>
      <c r="F17" s="342">
        <v>0</v>
      </c>
      <c r="G17" s="345"/>
      <c r="H17" s="344"/>
      <c r="I17" s="876"/>
      <c r="J17" s="346"/>
      <c r="K17" s="347">
        <f t="shared" si="0"/>
        <v>0</v>
      </c>
    </row>
    <row r="18" spans="1:13" s="321" customFormat="1" ht="26.25" customHeight="1">
      <c r="A18" s="348" t="s">
        <v>2284</v>
      </c>
      <c r="B18" s="349" t="s">
        <v>831</v>
      </c>
      <c r="C18" s="350"/>
      <c r="D18" s="351"/>
      <c r="E18" s="351"/>
      <c r="F18" s="358"/>
      <c r="G18" s="359">
        <v>0</v>
      </c>
      <c r="H18" s="357"/>
      <c r="I18" s="876"/>
      <c r="J18" s="346"/>
      <c r="K18" s="347">
        <f t="shared" si="0"/>
        <v>0</v>
      </c>
    </row>
    <row r="19" spans="1:13" s="321" customFormat="1" ht="26.25" customHeight="1">
      <c r="A19" s="348" t="s">
        <v>2285</v>
      </c>
      <c r="B19" s="360" t="s">
        <v>2286</v>
      </c>
      <c r="C19" s="361"/>
      <c r="D19" s="351"/>
      <c r="E19" s="351"/>
      <c r="F19" s="358"/>
      <c r="G19" s="359">
        <v>0</v>
      </c>
      <c r="H19" s="344"/>
      <c r="I19" s="876"/>
      <c r="J19" s="346"/>
      <c r="K19" s="347">
        <f t="shared" si="0"/>
        <v>0</v>
      </c>
    </row>
    <row r="20" spans="1:13" s="321" customFormat="1" ht="26.25" customHeight="1">
      <c r="A20" s="348" t="s">
        <v>2287</v>
      </c>
      <c r="B20" s="360" t="s">
        <v>2288</v>
      </c>
      <c r="C20" s="350"/>
      <c r="D20" s="351"/>
      <c r="E20" s="351"/>
      <c r="F20" s="358"/>
      <c r="G20" s="359">
        <v>0</v>
      </c>
      <c r="H20" s="344"/>
      <c r="I20" s="875"/>
      <c r="J20" s="357"/>
      <c r="K20" s="347">
        <f t="shared" si="0"/>
        <v>0</v>
      </c>
    </row>
    <row r="21" spans="1:13" s="321" customFormat="1" ht="26.25" customHeight="1">
      <c r="A21" s="348" t="s">
        <v>2289</v>
      </c>
      <c r="B21" s="360" t="s">
        <v>837</v>
      </c>
      <c r="C21" s="351"/>
      <c r="D21" s="351"/>
      <c r="E21" s="351"/>
      <c r="F21" s="362"/>
      <c r="G21" s="359">
        <v>0</v>
      </c>
      <c r="H21" s="344"/>
      <c r="I21" s="876"/>
      <c r="J21" s="346"/>
      <c r="K21" s="347">
        <f t="shared" si="0"/>
        <v>0</v>
      </c>
    </row>
    <row r="22" spans="1:13" s="321" customFormat="1" ht="26.25" customHeight="1">
      <c r="A22" s="339" t="s">
        <v>1564</v>
      </c>
      <c r="B22" s="340" t="s">
        <v>2290</v>
      </c>
      <c r="C22" s="341"/>
      <c r="D22" s="344"/>
      <c r="E22" s="344"/>
      <c r="F22" s="344"/>
      <c r="G22" s="344"/>
      <c r="H22" s="355">
        <v>7964278.6450500116</v>
      </c>
      <c r="I22" s="876"/>
      <c r="J22" s="346"/>
      <c r="K22" s="347">
        <f t="shared" si="0"/>
        <v>7964278.6450500116</v>
      </c>
    </row>
    <row r="23" spans="1:13" s="321" customFormat="1" ht="26.25" customHeight="1">
      <c r="A23" s="339" t="s">
        <v>1577</v>
      </c>
      <c r="B23" s="340" t="s">
        <v>841</v>
      </c>
      <c r="C23" s="344"/>
      <c r="D23" s="344"/>
      <c r="E23" s="344"/>
      <c r="F23" s="344"/>
      <c r="G23" s="344"/>
      <c r="H23" s="355">
        <v>19994365.890049987</v>
      </c>
      <c r="I23" s="876"/>
      <c r="J23" s="346"/>
      <c r="K23" s="347">
        <f>SUM(D23:J23)</f>
        <v>19994365.890049987</v>
      </c>
    </row>
    <row r="24" spans="1:13" s="321" customFormat="1" ht="33.75" customHeight="1">
      <c r="A24" s="348" t="s">
        <v>2291</v>
      </c>
      <c r="B24" s="349" t="s">
        <v>2292</v>
      </c>
      <c r="C24" s="350"/>
      <c r="D24" s="351"/>
      <c r="E24" s="351"/>
      <c r="F24" s="351"/>
      <c r="G24" s="351"/>
      <c r="H24" s="875"/>
      <c r="I24" s="363">
        <v>0</v>
      </c>
      <c r="J24" s="364"/>
      <c r="K24" s="347">
        <f t="shared" si="0"/>
        <v>0</v>
      </c>
    </row>
    <row r="25" spans="1:13" s="321" customFormat="1" ht="33.75" customHeight="1">
      <c r="A25" s="348" t="s">
        <v>2293</v>
      </c>
      <c r="B25" s="349" t="s">
        <v>2294</v>
      </c>
      <c r="C25" s="365"/>
      <c r="D25" s="351"/>
      <c r="E25" s="351"/>
      <c r="F25" s="351"/>
      <c r="G25" s="351"/>
      <c r="H25" s="351"/>
      <c r="I25" s="363">
        <v>0</v>
      </c>
      <c r="J25" s="364"/>
      <c r="K25" s="347">
        <f t="shared" si="0"/>
        <v>0</v>
      </c>
    </row>
    <row r="26" spans="1:13" s="321" customFormat="1" ht="33.75" customHeight="1">
      <c r="A26" s="339" t="s">
        <v>2295</v>
      </c>
      <c r="B26" s="340" t="s">
        <v>2296</v>
      </c>
      <c r="C26" s="366"/>
      <c r="D26" s="344"/>
      <c r="E26" s="344"/>
      <c r="F26" s="344"/>
      <c r="G26" s="344"/>
      <c r="H26" s="344"/>
      <c r="I26" s="346"/>
      <c r="J26" s="367">
        <v>0</v>
      </c>
      <c r="K26" s="347">
        <f t="shared" si="0"/>
        <v>0</v>
      </c>
    </row>
    <row r="27" spans="1:13" s="321" customFormat="1" ht="33.75" customHeight="1">
      <c r="A27" s="339" t="s">
        <v>2297</v>
      </c>
      <c r="B27" s="340" t="s">
        <v>2298</v>
      </c>
      <c r="C27" s="366"/>
      <c r="D27" s="344"/>
      <c r="E27" s="344"/>
      <c r="F27" s="344"/>
      <c r="G27" s="344"/>
      <c r="H27" s="344"/>
      <c r="I27" s="346"/>
      <c r="J27" s="367">
        <v>0</v>
      </c>
      <c r="K27" s="347">
        <f t="shared" si="0"/>
        <v>0</v>
      </c>
    </row>
    <row r="28" spans="1:13" s="321" customFormat="1" ht="33.75" customHeight="1">
      <c r="A28" s="339" t="s">
        <v>2299</v>
      </c>
      <c r="B28" s="340" t="s">
        <v>2300</v>
      </c>
      <c r="C28" s="366"/>
      <c r="D28" s="344"/>
      <c r="E28" s="344"/>
      <c r="F28" s="344"/>
      <c r="G28" s="344"/>
      <c r="H28" s="344"/>
      <c r="I28" s="346"/>
      <c r="J28" s="367">
        <v>0</v>
      </c>
      <c r="K28" s="347">
        <f t="shared" si="0"/>
        <v>0</v>
      </c>
    </row>
    <row r="29" spans="1:13" s="321" customFormat="1" ht="33.75" customHeight="1">
      <c r="A29" s="339" t="s">
        <v>2301</v>
      </c>
      <c r="B29" s="340" t="s">
        <v>2302</v>
      </c>
      <c r="C29" s="366"/>
      <c r="D29" s="344"/>
      <c r="E29" s="344"/>
      <c r="F29" s="344"/>
      <c r="G29" s="344"/>
      <c r="H29" s="344"/>
      <c r="I29" s="346"/>
      <c r="J29" s="367">
        <v>0</v>
      </c>
      <c r="K29" s="347">
        <f t="shared" si="0"/>
        <v>0</v>
      </c>
    </row>
    <row r="30" spans="1:13" s="321" customFormat="1" ht="33.75" customHeight="1">
      <c r="A30" s="368"/>
      <c r="B30" s="369" t="s">
        <v>2303</v>
      </c>
      <c r="C30" s="370"/>
      <c r="D30" s="371">
        <f>SUM(D12:D29)</f>
        <v>0</v>
      </c>
      <c r="E30" s="371">
        <f t="shared" ref="E30:J30" si="1">SUM(E12:E29)</f>
        <v>0</v>
      </c>
      <c r="F30" s="371">
        <f>SUM(F12:F29)</f>
        <v>-1377394.4075200043</v>
      </c>
      <c r="G30" s="371">
        <f t="shared" si="1"/>
        <v>0</v>
      </c>
      <c r="H30" s="371">
        <f>SUM(H12:H29)</f>
        <v>27958644.535099998</v>
      </c>
      <c r="I30" s="371">
        <f t="shared" si="1"/>
        <v>0</v>
      </c>
      <c r="J30" s="371">
        <f t="shared" si="1"/>
        <v>0</v>
      </c>
      <c r="K30" s="371">
        <f>SUM(K12:K29)</f>
        <v>26581250.127579994</v>
      </c>
      <c r="M30" s="372"/>
    </row>
    <row r="31" spans="1:13" s="321" customFormat="1" ht="27.75" customHeight="1">
      <c r="B31" s="676" t="s">
        <v>3031</v>
      </c>
      <c r="C31" s="328"/>
      <c r="D31" s="371">
        <f>+D10+D30</f>
        <v>83363856.03639999</v>
      </c>
      <c r="E31" s="371">
        <f t="shared" ref="E31:J31" si="2">+E10+E30</f>
        <v>0</v>
      </c>
      <c r="F31" s="371">
        <f>+F10+F30</f>
        <v>43252631.455729999</v>
      </c>
      <c r="G31" s="371">
        <f t="shared" si="2"/>
        <v>0</v>
      </c>
      <c r="H31" s="371">
        <f>+H10+H30</f>
        <v>19819212.41401998</v>
      </c>
      <c r="I31" s="371">
        <f t="shared" si="2"/>
        <v>0</v>
      </c>
      <c r="J31" s="371">
        <f t="shared" si="2"/>
        <v>0</v>
      </c>
      <c r="K31" s="371">
        <f>+K10+K30</f>
        <v>146435699.90614995</v>
      </c>
      <c r="L31" s="313">
        <f>+'Balance General'!D193</f>
        <v>146435699.90863997</v>
      </c>
    </row>
    <row r="32" spans="1:13" ht="15" customHeight="1">
      <c r="B32" s="373" t="s">
        <v>2304</v>
      </c>
      <c r="C32" s="373"/>
      <c r="D32" s="374">
        <f>+'Balance General'!D167</f>
        <v>83363856.03639999</v>
      </c>
      <c r="E32" s="375"/>
      <c r="F32" s="376">
        <f>+'Balance General'!D173</f>
        <v>43252631.455809996</v>
      </c>
      <c r="G32" s="839"/>
      <c r="H32" s="376">
        <f>+'Balance General'!D181</f>
        <v>19819212.416429985</v>
      </c>
      <c r="I32" s="311"/>
      <c r="J32" s="311"/>
      <c r="K32" s="313">
        <f>+'Balance General'!D193</f>
        <v>146435699.90863997</v>
      </c>
      <c r="L32" s="210">
        <f>+K31-L31</f>
        <v>-2.4900138378143311E-3</v>
      </c>
    </row>
    <row r="33" spans="2:11">
      <c r="B33" s="311"/>
      <c r="C33" s="311"/>
      <c r="D33" s="313">
        <f>+D31-D32</f>
        <v>0</v>
      </c>
      <c r="E33" s="375"/>
      <c r="F33" s="377">
        <f>+F31-F32</f>
        <v>-7.9996883869171143E-5</v>
      </c>
      <c r="G33" s="375"/>
      <c r="H33" s="378">
        <f>+H31-H32</f>
        <v>-2.4100057780742645E-3</v>
      </c>
      <c r="I33" s="311"/>
      <c r="J33" s="311"/>
      <c r="K33" s="379">
        <f>+K31-K32</f>
        <v>-2.4900138378143311E-3</v>
      </c>
    </row>
    <row r="34" spans="2:11">
      <c r="B34" s="380"/>
      <c r="C34" s="381"/>
      <c r="D34" s="381"/>
      <c r="E34" s="381"/>
      <c r="F34" s="375"/>
      <c r="G34" s="381"/>
      <c r="H34" s="382"/>
      <c r="I34" s="311"/>
      <c r="J34" s="311"/>
      <c r="K34" s="379"/>
    </row>
    <row r="35" spans="2:11">
      <c r="B35" s="1349" t="s">
        <v>3362</v>
      </c>
      <c r="C35" s="1349"/>
      <c r="D35" s="1349"/>
      <c r="E35" s="308"/>
      <c r="F35" s="381"/>
      <c r="G35" s="381"/>
      <c r="H35" s="375"/>
      <c r="I35" s="311"/>
      <c r="J35" s="311"/>
      <c r="K35" s="383"/>
    </row>
    <row r="36" spans="2:11">
      <c r="B36" s="1350" t="s">
        <v>3364</v>
      </c>
      <c r="C36" s="1350"/>
      <c r="D36" s="1350"/>
      <c r="E36" s="384" t="s">
        <v>2259</v>
      </c>
      <c r="F36" s="381"/>
      <c r="G36" s="381"/>
      <c r="H36" s="376"/>
      <c r="I36" s="311"/>
      <c r="J36" s="311"/>
      <c r="K36" s="383"/>
    </row>
    <row r="37" spans="2:11">
      <c r="B37" s="306"/>
      <c r="C37" s="307"/>
      <c r="D37" s="306"/>
      <c r="E37" s="308"/>
      <c r="K37" s="261"/>
    </row>
    <row r="38" spans="2:11">
      <c r="B38" s="1349" t="s">
        <v>3363</v>
      </c>
      <c r="C38" s="1349"/>
      <c r="D38" s="1349"/>
      <c r="E38" s="308"/>
    </row>
    <row r="39" spans="2:11">
      <c r="B39" s="910" t="s">
        <v>3365</v>
      </c>
      <c r="C39" s="910"/>
      <c r="D39" s="910"/>
      <c r="E39" s="308"/>
    </row>
    <row r="40" spans="2:11">
      <c r="B40" s="309"/>
      <c r="C40" s="310"/>
      <c r="D40" s="309"/>
      <c r="E40" s="308"/>
    </row>
    <row r="41" spans="2:11">
      <c r="B41" s="309"/>
      <c r="C41" s="310"/>
      <c r="D41" s="309"/>
      <c r="E41" s="308"/>
    </row>
    <row r="42" spans="2:11">
      <c r="B42" s="911" t="s">
        <v>3337</v>
      </c>
      <c r="C42" s="911"/>
      <c r="D42" s="911"/>
      <c r="E42" s="306"/>
    </row>
    <row r="43" spans="2:11">
      <c r="B43" s="911" t="s">
        <v>2260</v>
      </c>
      <c r="C43" s="911"/>
      <c r="D43" s="911"/>
      <c r="E43" s="476"/>
    </row>
    <row r="44" spans="2:11">
      <c r="B44" s="911"/>
      <c r="C44" s="911"/>
      <c r="D44" s="911"/>
      <c r="E44" s="308"/>
    </row>
    <row r="51" spans="3:3">
      <c r="C51" s="354"/>
    </row>
    <row r="55" spans="3:3">
      <c r="C55" s="354"/>
    </row>
  </sheetData>
  <protectedRanges>
    <protectedRange sqref="F33 C34:E36 G34:G36 F35:F36" name="Rango12_1"/>
    <protectedRange sqref="K10" name="Rango1_1"/>
    <protectedRange sqref="K12:K29" name="Rango9_1"/>
    <protectedRange sqref="K30" name="Rango10_1"/>
    <protectedRange sqref="D10:J10" name="Rango1"/>
    <protectedRange sqref="D31:K31" name="Rango11"/>
    <protectedRange sqref="J26:J29" name="Rango8"/>
    <protectedRange sqref="I24:I25" name="Rango7"/>
    <protectedRange sqref="G18:G21" name="Rango5_1"/>
    <protectedRange sqref="F17" name="Rango4_1"/>
    <protectedRange sqref="D12:D13 E14:E15 F16 H22:H23" name="Rango2_1"/>
  </protectedRanges>
  <mergeCells count="18">
    <mergeCell ref="B36:D36"/>
    <mergeCell ref="B38:D38"/>
    <mergeCell ref="G7:G8"/>
    <mergeCell ref="H7:H8"/>
    <mergeCell ref="I7:I8"/>
    <mergeCell ref="J7:J8"/>
    <mergeCell ref="K7:K8"/>
    <mergeCell ref="B35:D35"/>
    <mergeCell ref="B1:K1"/>
    <mergeCell ref="B3:K3"/>
    <mergeCell ref="B4:K4"/>
    <mergeCell ref="D5:G5"/>
    <mergeCell ref="B6:B8"/>
    <mergeCell ref="C6:J6"/>
    <mergeCell ref="C7:C8"/>
    <mergeCell ref="D7:D8"/>
    <mergeCell ref="E7:E8"/>
    <mergeCell ref="F7:F8"/>
  </mergeCells>
  <hyperlinks>
    <hyperlink ref="B31" location="'Informe Notas Est. Financ. '!A2253" display="Saldos del período (Nota 83)"/>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Z105"/>
  <sheetViews>
    <sheetView workbookViewId="0">
      <pane xSplit="1" topLeftCell="B1" activePane="topRight" state="frozen"/>
      <selection pane="topRight" activeCell="A2" sqref="A2"/>
    </sheetView>
  </sheetViews>
  <sheetFormatPr baseColWidth="10" defaultColWidth="11.42578125" defaultRowHeight="15"/>
  <cols>
    <col min="1" max="1" width="28.5703125" style="900" customWidth="1"/>
    <col min="2" max="2" width="18.5703125" style="900" customWidth="1"/>
    <col min="3" max="3" width="18.140625" style="900" bestFit="1" customWidth="1"/>
    <col min="4" max="4" width="17.140625" style="900" customWidth="1"/>
    <col min="5" max="5" width="18.140625" style="900" bestFit="1" customWidth="1"/>
    <col min="6" max="6" width="18.5703125" style="900" customWidth="1"/>
    <col min="7" max="7" width="16.140625" style="900" customWidth="1"/>
    <col min="8" max="8" width="18.42578125" style="900" customWidth="1"/>
    <col min="9" max="9" width="19.42578125" style="900" customWidth="1"/>
    <col min="10" max="10" width="14.140625" style="900" bestFit="1" customWidth="1"/>
    <col min="11" max="11" width="9.140625" style="900" customWidth="1"/>
    <col min="12" max="12" width="17.5703125" style="900" customWidth="1"/>
    <col min="13" max="13" width="20.42578125" style="900" customWidth="1"/>
    <col min="14" max="14" width="15.28515625" style="900" customWidth="1"/>
    <col min="15" max="16" width="15.140625" style="900" customWidth="1"/>
    <col min="17" max="17" width="15.28515625" style="900" customWidth="1"/>
    <col min="18" max="18" width="14.140625" style="900" customWidth="1"/>
    <col min="19" max="20" width="16.7109375" style="900" customWidth="1"/>
    <col min="21" max="21" width="21.140625" style="902" customWidth="1"/>
    <col min="22" max="22" width="19.140625" style="291" bestFit="1" customWidth="1"/>
    <col min="23" max="23" width="18.5703125" style="291" customWidth="1"/>
    <col min="24" max="24" width="11.42578125" style="291"/>
    <col min="25" max="25" width="11.42578125" style="900"/>
    <col min="26" max="26" width="16.140625" style="900" bestFit="1" customWidth="1"/>
    <col min="27" max="256" width="11.42578125" style="900"/>
    <col min="257" max="257" width="28.5703125" style="900" customWidth="1"/>
    <col min="258" max="258" width="18.5703125" style="900" customWidth="1"/>
    <col min="259" max="259" width="18.140625" style="900" bestFit="1" customWidth="1"/>
    <col min="260" max="260" width="17.140625" style="900" customWidth="1"/>
    <col min="261" max="261" width="18.140625" style="900" bestFit="1" customWidth="1"/>
    <col min="262" max="262" width="18.5703125" style="900" customWidth="1"/>
    <col min="263" max="263" width="16.140625" style="900" customWidth="1"/>
    <col min="264" max="264" width="18.42578125" style="900" customWidth="1"/>
    <col min="265" max="265" width="19.42578125" style="900" customWidth="1"/>
    <col min="266" max="266" width="14.140625" style="900" bestFit="1" customWidth="1"/>
    <col min="267" max="267" width="9.140625" style="900" customWidth="1"/>
    <col min="268" max="268" width="17.5703125" style="900" customWidth="1"/>
    <col min="269" max="269" width="20.42578125" style="900" customWidth="1"/>
    <col min="270" max="270" width="15.28515625" style="900" customWidth="1"/>
    <col min="271" max="272" width="15.140625" style="900" customWidth="1"/>
    <col min="273" max="273" width="15.28515625" style="900" customWidth="1"/>
    <col min="274" max="274" width="14.140625" style="900" customWidth="1"/>
    <col min="275" max="276" width="16.7109375" style="900" customWidth="1"/>
    <col min="277" max="277" width="17.85546875" style="900" customWidth="1"/>
    <col min="278" max="278" width="19.140625" style="900" bestFit="1" customWidth="1"/>
    <col min="279" max="279" width="17.140625" style="900" bestFit="1" customWidth="1"/>
    <col min="280" max="512" width="11.42578125" style="900"/>
    <col min="513" max="513" width="28.5703125" style="900" customWidth="1"/>
    <col min="514" max="514" width="18.5703125" style="900" customWidth="1"/>
    <col min="515" max="515" width="18.140625" style="900" bestFit="1" customWidth="1"/>
    <col min="516" max="516" width="17.140625" style="900" customWidth="1"/>
    <col min="517" max="517" width="18.140625" style="900" bestFit="1" customWidth="1"/>
    <col min="518" max="518" width="18.5703125" style="900" customWidth="1"/>
    <col min="519" max="519" width="16.140625" style="900" customWidth="1"/>
    <col min="520" max="520" width="18.42578125" style="900" customWidth="1"/>
    <col min="521" max="521" width="19.42578125" style="900" customWidth="1"/>
    <col min="522" max="522" width="14.140625" style="900" bestFit="1" customWidth="1"/>
    <col min="523" max="523" width="9.140625" style="900" customWidth="1"/>
    <col min="524" max="524" width="17.5703125" style="900" customWidth="1"/>
    <col min="525" max="525" width="20.42578125" style="900" customWidth="1"/>
    <col min="526" max="526" width="15.28515625" style="900" customWidth="1"/>
    <col min="527" max="528" width="15.140625" style="900" customWidth="1"/>
    <col min="529" max="529" width="15.28515625" style="900" customWidth="1"/>
    <col min="530" max="530" width="14.140625" style="900" customWidth="1"/>
    <col min="531" max="532" width="16.7109375" style="900" customWidth="1"/>
    <col min="533" max="533" width="17.85546875" style="900" customWidth="1"/>
    <col min="534" max="534" width="19.140625" style="900" bestFit="1" customWidth="1"/>
    <col min="535" max="535" width="17.140625" style="900" bestFit="1" customWidth="1"/>
    <col min="536" max="768" width="11.42578125" style="900"/>
    <col min="769" max="769" width="28.5703125" style="900" customWidth="1"/>
    <col min="770" max="770" width="18.5703125" style="900" customWidth="1"/>
    <col min="771" max="771" width="18.140625" style="900" bestFit="1" customWidth="1"/>
    <col min="772" max="772" width="17.140625" style="900" customWidth="1"/>
    <col min="773" max="773" width="18.140625" style="900" bestFit="1" customWidth="1"/>
    <col min="774" max="774" width="18.5703125" style="900" customWidth="1"/>
    <col min="775" max="775" width="16.140625" style="900" customWidth="1"/>
    <col min="776" max="776" width="18.42578125" style="900" customWidth="1"/>
    <col min="777" max="777" width="19.42578125" style="900" customWidth="1"/>
    <col min="778" max="778" width="14.140625" style="900" bestFit="1" customWidth="1"/>
    <col min="779" max="779" width="9.140625" style="900" customWidth="1"/>
    <col min="780" max="780" width="17.5703125" style="900" customWidth="1"/>
    <col min="781" max="781" width="20.42578125" style="900" customWidth="1"/>
    <col min="782" max="782" width="15.28515625" style="900" customWidth="1"/>
    <col min="783" max="784" width="15.140625" style="900" customWidth="1"/>
    <col min="785" max="785" width="15.28515625" style="900" customWidth="1"/>
    <col min="786" max="786" width="14.140625" style="900" customWidth="1"/>
    <col min="787" max="788" width="16.7109375" style="900" customWidth="1"/>
    <col min="789" max="789" width="17.85546875" style="900" customWidth="1"/>
    <col min="790" max="790" width="19.140625" style="900" bestFit="1" customWidth="1"/>
    <col min="791" max="791" width="17.140625" style="900" bestFit="1" customWidth="1"/>
    <col min="792" max="1024" width="11.42578125" style="900"/>
    <col min="1025" max="1025" width="28.5703125" style="900" customWidth="1"/>
    <col min="1026" max="1026" width="18.5703125" style="900" customWidth="1"/>
    <col min="1027" max="1027" width="18.140625" style="900" bestFit="1" customWidth="1"/>
    <col min="1028" max="1028" width="17.140625" style="900" customWidth="1"/>
    <col min="1029" max="1029" width="18.140625" style="900" bestFit="1" customWidth="1"/>
    <col min="1030" max="1030" width="18.5703125" style="900" customWidth="1"/>
    <col min="1031" max="1031" width="16.140625" style="900" customWidth="1"/>
    <col min="1032" max="1032" width="18.42578125" style="900" customWidth="1"/>
    <col min="1033" max="1033" width="19.42578125" style="900" customWidth="1"/>
    <col min="1034" max="1034" width="14.140625" style="900" bestFit="1" customWidth="1"/>
    <col min="1035" max="1035" width="9.140625" style="900" customWidth="1"/>
    <col min="1036" max="1036" width="17.5703125" style="900" customWidth="1"/>
    <col min="1037" max="1037" width="20.42578125" style="900" customWidth="1"/>
    <col min="1038" max="1038" width="15.28515625" style="900" customWidth="1"/>
    <col min="1039" max="1040" width="15.140625" style="900" customWidth="1"/>
    <col min="1041" max="1041" width="15.28515625" style="900" customWidth="1"/>
    <col min="1042" max="1042" width="14.140625" style="900" customWidth="1"/>
    <col min="1043" max="1044" width="16.7109375" style="900" customWidth="1"/>
    <col min="1045" max="1045" width="17.85546875" style="900" customWidth="1"/>
    <col min="1046" max="1046" width="19.140625" style="900" bestFit="1" customWidth="1"/>
    <col min="1047" max="1047" width="17.140625" style="900" bestFit="1" customWidth="1"/>
    <col min="1048" max="1280" width="11.42578125" style="900"/>
    <col min="1281" max="1281" width="28.5703125" style="900" customWidth="1"/>
    <col min="1282" max="1282" width="18.5703125" style="900" customWidth="1"/>
    <col min="1283" max="1283" width="18.140625" style="900" bestFit="1" customWidth="1"/>
    <col min="1284" max="1284" width="17.140625" style="900" customWidth="1"/>
    <col min="1285" max="1285" width="18.140625" style="900" bestFit="1" customWidth="1"/>
    <col min="1286" max="1286" width="18.5703125" style="900" customWidth="1"/>
    <col min="1287" max="1287" width="16.140625" style="900" customWidth="1"/>
    <col min="1288" max="1288" width="18.42578125" style="900" customWidth="1"/>
    <col min="1289" max="1289" width="19.42578125" style="900" customWidth="1"/>
    <col min="1290" max="1290" width="14.140625" style="900" bestFit="1" customWidth="1"/>
    <col min="1291" max="1291" width="9.140625" style="900" customWidth="1"/>
    <col min="1292" max="1292" width="17.5703125" style="900" customWidth="1"/>
    <col min="1293" max="1293" width="20.42578125" style="900" customWidth="1"/>
    <col min="1294" max="1294" width="15.28515625" style="900" customWidth="1"/>
    <col min="1295" max="1296" width="15.140625" style="900" customWidth="1"/>
    <col min="1297" max="1297" width="15.28515625" style="900" customWidth="1"/>
    <col min="1298" max="1298" width="14.140625" style="900" customWidth="1"/>
    <col min="1299" max="1300" width="16.7109375" style="900" customWidth="1"/>
    <col min="1301" max="1301" width="17.85546875" style="900" customWidth="1"/>
    <col min="1302" max="1302" width="19.140625" style="900" bestFit="1" customWidth="1"/>
    <col min="1303" max="1303" width="17.140625" style="900" bestFit="1" customWidth="1"/>
    <col min="1304" max="1536" width="11.42578125" style="900"/>
    <col min="1537" max="1537" width="28.5703125" style="900" customWidth="1"/>
    <col min="1538" max="1538" width="18.5703125" style="900" customWidth="1"/>
    <col min="1539" max="1539" width="18.140625" style="900" bestFit="1" customWidth="1"/>
    <col min="1540" max="1540" width="17.140625" style="900" customWidth="1"/>
    <col min="1541" max="1541" width="18.140625" style="900" bestFit="1" customWidth="1"/>
    <col min="1542" max="1542" width="18.5703125" style="900" customWidth="1"/>
    <col min="1543" max="1543" width="16.140625" style="900" customWidth="1"/>
    <col min="1544" max="1544" width="18.42578125" style="900" customWidth="1"/>
    <col min="1545" max="1545" width="19.42578125" style="900" customWidth="1"/>
    <col min="1546" max="1546" width="14.140625" style="900" bestFit="1" customWidth="1"/>
    <col min="1547" max="1547" width="9.140625" style="900" customWidth="1"/>
    <col min="1548" max="1548" width="17.5703125" style="900" customWidth="1"/>
    <col min="1549" max="1549" width="20.42578125" style="900" customWidth="1"/>
    <col min="1550" max="1550" width="15.28515625" style="900" customWidth="1"/>
    <col min="1551" max="1552" width="15.140625" style="900" customWidth="1"/>
    <col min="1553" max="1553" width="15.28515625" style="900" customWidth="1"/>
    <col min="1554" max="1554" width="14.140625" style="900" customWidth="1"/>
    <col min="1555" max="1556" width="16.7109375" style="900" customWidth="1"/>
    <col min="1557" max="1557" width="17.85546875" style="900" customWidth="1"/>
    <col min="1558" max="1558" width="19.140625" style="900" bestFit="1" customWidth="1"/>
    <col min="1559" max="1559" width="17.140625" style="900" bestFit="1" customWidth="1"/>
    <col min="1560" max="1792" width="11.42578125" style="900"/>
    <col min="1793" max="1793" width="28.5703125" style="900" customWidth="1"/>
    <col min="1794" max="1794" width="18.5703125" style="900" customWidth="1"/>
    <col min="1795" max="1795" width="18.140625" style="900" bestFit="1" customWidth="1"/>
    <col min="1796" max="1796" width="17.140625" style="900" customWidth="1"/>
    <col min="1797" max="1797" width="18.140625" style="900" bestFit="1" customWidth="1"/>
    <col min="1798" max="1798" width="18.5703125" style="900" customWidth="1"/>
    <col min="1799" max="1799" width="16.140625" style="900" customWidth="1"/>
    <col min="1800" max="1800" width="18.42578125" style="900" customWidth="1"/>
    <col min="1801" max="1801" width="19.42578125" style="900" customWidth="1"/>
    <col min="1802" max="1802" width="14.140625" style="900" bestFit="1" customWidth="1"/>
    <col min="1803" max="1803" width="9.140625" style="900" customWidth="1"/>
    <col min="1804" max="1804" width="17.5703125" style="900" customWidth="1"/>
    <col min="1805" max="1805" width="20.42578125" style="900" customWidth="1"/>
    <col min="1806" max="1806" width="15.28515625" style="900" customWidth="1"/>
    <col min="1807" max="1808" width="15.140625" style="900" customWidth="1"/>
    <col min="1809" max="1809" width="15.28515625" style="900" customWidth="1"/>
    <col min="1810" max="1810" width="14.140625" style="900" customWidth="1"/>
    <col min="1811" max="1812" width="16.7109375" style="900" customWidth="1"/>
    <col min="1813" max="1813" width="17.85546875" style="900" customWidth="1"/>
    <col min="1814" max="1814" width="19.140625" style="900" bestFit="1" customWidth="1"/>
    <col min="1815" max="1815" width="17.140625" style="900" bestFit="1" customWidth="1"/>
    <col min="1816" max="2048" width="11.42578125" style="900"/>
    <col min="2049" max="2049" width="28.5703125" style="900" customWidth="1"/>
    <col min="2050" max="2050" width="18.5703125" style="900" customWidth="1"/>
    <col min="2051" max="2051" width="18.140625" style="900" bestFit="1" customWidth="1"/>
    <col min="2052" max="2052" width="17.140625" style="900" customWidth="1"/>
    <col min="2053" max="2053" width="18.140625" style="900" bestFit="1" customWidth="1"/>
    <col min="2054" max="2054" width="18.5703125" style="900" customWidth="1"/>
    <col min="2055" max="2055" width="16.140625" style="900" customWidth="1"/>
    <col min="2056" max="2056" width="18.42578125" style="900" customWidth="1"/>
    <col min="2057" max="2057" width="19.42578125" style="900" customWidth="1"/>
    <col min="2058" max="2058" width="14.140625" style="900" bestFit="1" customWidth="1"/>
    <col min="2059" max="2059" width="9.140625" style="900" customWidth="1"/>
    <col min="2060" max="2060" width="17.5703125" style="900" customWidth="1"/>
    <col min="2061" max="2061" width="20.42578125" style="900" customWidth="1"/>
    <col min="2062" max="2062" width="15.28515625" style="900" customWidth="1"/>
    <col min="2063" max="2064" width="15.140625" style="900" customWidth="1"/>
    <col min="2065" max="2065" width="15.28515625" style="900" customWidth="1"/>
    <col min="2066" max="2066" width="14.140625" style="900" customWidth="1"/>
    <col min="2067" max="2068" width="16.7109375" style="900" customWidth="1"/>
    <col min="2069" max="2069" width="17.85546875" style="900" customWidth="1"/>
    <col min="2070" max="2070" width="19.140625" style="900" bestFit="1" customWidth="1"/>
    <col min="2071" max="2071" width="17.140625" style="900" bestFit="1" customWidth="1"/>
    <col min="2072" max="2304" width="11.42578125" style="900"/>
    <col min="2305" max="2305" width="28.5703125" style="900" customWidth="1"/>
    <col min="2306" max="2306" width="18.5703125" style="900" customWidth="1"/>
    <col min="2307" max="2307" width="18.140625" style="900" bestFit="1" customWidth="1"/>
    <col min="2308" max="2308" width="17.140625" style="900" customWidth="1"/>
    <col min="2309" max="2309" width="18.140625" style="900" bestFit="1" customWidth="1"/>
    <col min="2310" max="2310" width="18.5703125" style="900" customWidth="1"/>
    <col min="2311" max="2311" width="16.140625" style="900" customWidth="1"/>
    <col min="2312" max="2312" width="18.42578125" style="900" customWidth="1"/>
    <col min="2313" max="2313" width="19.42578125" style="900" customWidth="1"/>
    <col min="2314" max="2314" width="14.140625" style="900" bestFit="1" customWidth="1"/>
    <col min="2315" max="2315" width="9.140625" style="900" customWidth="1"/>
    <col min="2316" max="2316" width="17.5703125" style="900" customWidth="1"/>
    <col min="2317" max="2317" width="20.42578125" style="900" customWidth="1"/>
    <col min="2318" max="2318" width="15.28515625" style="900" customWidth="1"/>
    <col min="2319" max="2320" width="15.140625" style="900" customWidth="1"/>
    <col min="2321" max="2321" width="15.28515625" style="900" customWidth="1"/>
    <col min="2322" max="2322" width="14.140625" style="900" customWidth="1"/>
    <col min="2323" max="2324" width="16.7109375" style="900" customWidth="1"/>
    <col min="2325" max="2325" width="17.85546875" style="900" customWidth="1"/>
    <col min="2326" max="2326" width="19.140625" style="900" bestFit="1" customWidth="1"/>
    <col min="2327" max="2327" width="17.140625" style="900" bestFit="1" customWidth="1"/>
    <col min="2328" max="2560" width="11.42578125" style="900"/>
    <col min="2561" max="2561" width="28.5703125" style="900" customWidth="1"/>
    <col min="2562" max="2562" width="18.5703125" style="900" customWidth="1"/>
    <col min="2563" max="2563" width="18.140625" style="900" bestFit="1" customWidth="1"/>
    <col min="2564" max="2564" width="17.140625" style="900" customWidth="1"/>
    <col min="2565" max="2565" width="18.140625" style="900" bestFit="1" customWidth="1"/>
    <col min="2566" max="2566" width="18.5703125" style="900" customWidth="1"/>
    <col min="2567" max="2567" width="16.140625" style="900" customWidth="1"/>
    <col min="2568" max="2568" width="18.42578125" style="900" customWidth="1"/>
    <col min="2569" max="2569" width="19.42578125" style="900" customWidth="1"/>
    <col min="2570" max="2570" width="14.140625" style="900" bestFit="1" customWidth="1"/>
    <col min="2571" max="2571" width="9.140625" style="900" customWidth="1"/>
    <col min="2572" max="2572" width="17.5703125" style="900" customWidth="1"/>
    <col min="2573" max="2573" width="20.42578125" style="900" customWidth="1"/>
    <col min="2574" max="2574" width="15.28515625" style="900" customWidth="1"/>
    <col min="2575" max="2576" width="15.140625" style="900" customWidth="1"/>
    <col min="2577" max="2577" width="15.28515625" style="900" customWidth="1"/>
    <col min="2578" max="2578" width="14.140625" style="900" customWidth="1"/>
    <col min="2579" max="2580" width="16.7109375" style="900" customWidth="1"/>
    <col min="2581" max="2581" width="17.85546875" style="900" customWidth="1"/>
    <col min="2582" max="2582" width="19.140625" style="900" bestFit="1" customWidth="1"/>
    <col min="2583" max="2583" width="17.140625" style="900" bestFit="1" customWidth="1"/>
    <col min="2584" max="2816" width="11.42578125" style="900"/>
    <col min="2817" max="2817" width="28.5703125" style="900" customWidth="1"/>
    <col min="2818" max="2818" width="18.5703125" style="900" customWidth="1"/>
    <col min="2819" max="2819" width="18.140625" style="900" bestFit="1" customWidth="1"/>
    <col min="2820" max="2820" width="17.140625" style="900" customWidth="1"/>
    <col min="2821" max="2821" width="18.140625" style="900" bestFit="1" customWidth="1"/>
    <col min="2822" max="2822" width="18.5703125" style="900" customWidth="1"/>
    <col min="2823" max="2823" width="16.140625" style="900" customWidth="1"/>
    <col min="2824" max="2824" width="18.42578125" style="900" customWidth="1"/>
    <col min="2825" max="2825" width="19.42578125" style="900" customWidth="1"/>
    <col min="2826" max="2826" width="14.140625" style="900" bestFit="1" customWidth="1"/>
    <col min="2827" max="2827" width="9.140625" style="900" customWidth="1"/>
    <col min="2828" max="2828" width="17.5703125" style="900" customWidth="1"/>
    <col min="2829" max="2829" width="20.42578125" style="900" customWidth="1"/>
    <col min="2830" max="2830" width="15.28515625" style="900" customWidth="1"/>
    <col min="2831" max="2832" width="15.140625" style="900" customWidth="1"/>
    <col min="2833" max="2833" width="15.28515625" style="900" customWidth="1"/>
    <col min="2834" max="2834" width="14.140625" style="900" customWidth="1"/>
    <col min="2835" max="2836" width="16.7109375" style="900" customWidth="1"/>
    <col min="2837" max="2837" width="17.85546875" style="900" customWidth="1"/>
    <col min="2838" max="2838" width="19.140625" style="900" bestFit="1" customWidth="1"/>
    <col min="2839" max="2839" width="17.140625" style="900" bestFit="1" customWidth="1"/>
    <col min="2840" max="3072" width="11.42578125" style="900"/>
    <col min="3073" max="3073" width="28.5703125" style="900" customWidth="1"/>
    <col min="3074" max="3074" width="18.5703125" style="900" customWidth="1"/>
    <col min="3075" max="3075" width="18.140625" style="900" bestFit="1" customWidth="1"/>
    <col min="3076" max="3076" width="17.140625" style="900" customWidth="1"/>
    <col min="3077" max="3077" width="18.140625" style="900" bestFit="1" customWidth="1"/>
    <col min="3078" max="3078" width="18.5703125" style="900" customWidth="1"/>
    <col min="3079" max="3079" width="16.140625" style="900" customWidth="1"/>
    <col min="3080" max="3080" width="18.42578125" style="900" customWidth="1"/>
    <col min="3081" max="3081" width="19.42578125" style="900" customWidth="1"/>
    <col min="3082" max="3082" width="14.140625" style="900" bestFit="1" customWidth="1"/>
    <col min="3083" max="3083" width="9.140625" style="900" customWidth="1"/>
    <col min="3084" max="3084" width="17.5703125" style="900" customWidth="1"/>
    <col min="3085" max="3085" width="20.42578125" style="900" customWidth="1"/>
    <col min="3086" max="3086" width="15.28515625" style="900" customWidth="1"/>
    <col min="3087" max="3088" width="15.140625" style="900" customWidth="1"/>
    <col min="3089" max="3089" width="15.28515625" style="900" customWidth="1"/>
    <col min="3090" max="3090" width="14.140625" style="900" customWidth="1"/>
    <col min="3091" max="3092" width="16.7109375" style="900" customWidth="1"/>
    <col min="3093" max="3093" width="17.85546875" style="900" customWidth="1"/>
    <col min="3094" max="3094" width="19.140625" style="900" bestFit="1" customWidth="1"/>
    <col min="3095" max="3095" width="17.140625" style="900" bestFit="1" customWidth="1"/>
    <col min="3096" max="3328" width="11.42578125" style="900"/>
    <col min="3329" max="3329" width="28.5703125" style="900" customWidth="1"/>
    <col min="3330" max="3330" width="18.5703125" style="900" customWidth="1"/>
    <col min="3331" max="3331" width="18.140625" style="900" bestFit="1" customWidth="1"/>
    <col min="3332" max="3332" width="17.140625" style="900" customWidth="1"/>
    <col min="3333" max="3333" width="18.140625" style="900" bestFit="1" customWidth="1"/>
    <col min="3334" max="3334" width="18.5703125" style="900" customWidth="1"/>
    <col min="3335" max="3335" width="16.140625" style="900" customWidth="1"/>
    <col min="3336" max="3336" width="18.42578125" style="900" customWidth="1"/>
    <col min="3337" max="3337" width="19.42578125" style="900" customWidth="1"/>
    <col min="3338" max="3338" width="14.140625" style="900" bestFit="1" customWidth="1"/>
    <col min="3339" max="3339" width="9.140625" style="900" customWidth="1"/>
    <col min="3340" max="3340" width="17.5703125" style="900" customWidth="1"/>
    <col min="3341" max="3341" width="20.42578125" style="900" customWidth="1"/>
    <col min="3342" max="3342" width="15.28515625" style="900" customWidth="1"/>
    <col min="3343" max="3344" width="15.140625" style="900" customWidth="1"/>
    <col min="3345" max="3345" width="15.28515625" style="900" customWidth="1"/>
    <col min="3346" max="3346" width="14.140625" style="900" customWidth="1"/>
    <col min="3347" max="3348" width="16.7109375" style="900" customWidth="1"/>
    <col min="3349" max="3349" width="17.85546875" style="900" customWidth="1"/>
    <col min="3350" max="3350" width="19.140625" style="900" bestFit="1" customWidth="1"/>
    <col min="3351" max="3351" width="17.140625" style="900" bestFit="1" customWidth="1"/>
    <col min="3352" max="3584" width="11.42578125" style="900"/>
    <col min="3585" max="3585" width="28.5703125" style="900" customWidth="1"/>
    <col min="3586" max="3586" width="18.5703125" style="900" customWidth="1"/>
    <col min="3587" max="3587" width="18.140625" style="900" bestFit="1" customWidth="1"/>
    <col min="3588" max="3588" width="17.140625" style="900" customWidth="1"/>
    <col min="3589" max="3589" width="18.140625" style="900" bestFit="1" customWidth="1"/>
    <col min="3590" max="3590" width="18.5703125" style="900" customWidth="1"/>
    <col min="3591" max="3591" width="16.140625" style="900" customWidth="1"/>
    <col min="3592" max="3592" width="18.42578125" style="900" customWidth="1"/>
    <col min="3593" max="3593" width="19.42578125" style="900" customWidth="1"/>
    <col min="3594" max="3594" width="14.140625" style="900" bestFit="1" customWidth="1"/>
    <col min="3595" max="3595" width="9.140625" style="900" customWidth="1"/>
    <col min="3596" max="3596" width="17.5703125" style="900" customWidth="1"/>
    <col min="3597" max="3597" width="20.42578125" style="900" customWidth="1"/>
    <col min="3598" max="3598" width="15.28515625" style="900" customWidth="1"/>
    <col min="3599" max="3600" width="15.140625" style="900" customWidth="1"/>
    <col min="3601" max="3601" width="15.28515625" style="900" customWidth="1"/>
    <col min="3602" max="3602" width="14.140625" style="900" customWidth="1"/>
    <col min="3603" max="3604" width="16.7109375" style="900" customWidth="1"/>
    <col min="3605" max="3605" width="17.85546875" style="900" customWidth="1"/>
    <col min="3606" max="3606" width="19.140625" style="900" bestFit="1" customWidth="1"/>
    <col min="3607" max="3607" width="17.140625" style="900" bestFit="1" customWidth="1"/>
    <col min="3608" max="3840" width="11.42578125" style="900"/>
    <col min="3841" max="3841" width="28.5703125" style="900" customWidth="1"/>
    <col min="3842" max="3842" width="18.5703125" style="900" customWidth="1"/>
    <col min="3843" max="3843" width="18.140625" style="900" bestFit="1" customWidth="1"/>
    <col min="3844" max="3844" width="17.140625" style="900" customWidth="1"/>
    <col min="3845" max="3845" width="18.140625" style="900" bestFit="1" customWidth="1"/>
    <col min="3846" max="3846" width="18.5703125" style="900" customWidth="1"/>
    <col min="3847" max="3847" width="16.140625" style="900" customWidth="1"/>
    <col min="3848" max="3848" width="18.42578125" style="900" customWidth="1"/>
    <col min="3849" max="3849" width="19.42578125" style="900" customWidth="1"/>
    <col min="3850" max="3850" width="14.140625" style="900" bestFit="1" customWidth="1"/>
    <col min="3851" max="3851" width="9.140625" style="900" customWidth="1"/>
    <col min="3852" max="3852" width="17.5703125" style="900" customWidth="1"/>
    <col min="3853" max="3853" width="20.42578125" style="900" customWidth="1"/>
    <col min="3854" max="3854" width="15.28515625" style="900" customWidth="1"/>
    <col min="3855" max="3856" width="15.140625" style="900" customWidth="1"/>
    <col min="3857" max="3857" width="15.28515625" style="900" customWidth="1"/>
    <col min="3858" max="3858" width="14.140625" style="900" customWidth="1"/>
    <col min="3859" max="3860" width="16.7109375" style="900" customWidth="1"/>
    <col min="3861" max="3861" width="17.85546875" style="900" customWidth="1"/>
    <col min="3862" max="3862" width="19.140625" style="900" bestFit="1" customWidth="1"/>
    <col min="3863" max="3863" width="17.140625" style="900" bestFit="1" customWidth="1"/>
    <col min="3864" max="4096" width="11.42578125" style="900"/>
    <col min="4097" max="4097" width="28.5703125" style="900" customWidth="1"/>
    <col min="4098" max="4098" width="18.5703125" style="900" customWidth="1"/>
    <col min="4099" max="4099" width="18.140625" style="900" bestFit="1" customWidth="1"/>
    <col min="4100" max="4100" width="17.140625" style="900" customWidth="1"/>
    <col min="4101" max="4101" width="18.140625" style="900" bestFit="1" customWidth="1"/>
    <col min="4102" max="4102" width="18.5703125" style="900" customWidth="1"/>
    <col min="4103" max="4103" width="16.140625" style="900" customWidth="1"/>
    <col min="4104" max="4104" width="18.42578125" style="900" customWidth="1"/>
    <col min="4105" max="4105" width="19.42578125" style="900" customWidth="1"/>
    <col min="4106" max="4106" width="14.140625" style="900" bestFit="1" customWidth="1"/>
    <col min="4107" max="4107" width="9.140625" style="900" customWidth="1"/>
    <col min="4108" max="4108" width="17.5703125" style="900" customWidth="1"/>
    <col min="4109" max="4109" width="20.42578125" style="900" customWidth="1"/>
    <col min="4110" max="4110" width="15.28515625" style="900" customWidth="1"/>
    <col min="4111" max="4112" width="15.140625" style="900" customWidth="1"/>
    <col min="4113" max="4113" width="15.28515625" style="900" customWidth="1"/>
    <col min="4114" max="4114" width="14.140625" style="900" customWidth="1"/>
    <col min="4115" max="4116" width="16.7109375" style="900" customWidth="1"/>
    <col min="4117" max="4117" width="17.85546875" style="900" customWidth="1"/>
    <col min="4118" max="4118" width="19.140625" style="900" bestFit="1" customWidth="1"/>
    <col min="4119" max="4119" width="17.140625" style="900" bestFit="1" customWidth="1"/>
    <col min="4120" max="4352" width="11.42578125" style="900"/>
    <col min="4353" max="4353" width="28.5703125" style="900" customWidth="1"/>
    <col min="4354" max="4354" width="18.5703125" style="900" customWidth="1"/>
    <col min="4355" max="4355" width="18.140625" style="900" bestFit="1" customWidth="1"/>
    <col min="4356" max="4356" width="17.140625" style="900" customWidth="1"/>
    <col min="4357" max="4357" width="18.140625" style="900" bestFit="1" customWidth="1"/>
    <col min="4358" max="4358" width="18.5703125" style="900" customWidth="1"/>
    <col min="4359" max="4359" width="16.140625" style="900" customWidth="1"/>
    <col min="4360" max="4360" width="18.42578125" style="900" customWidth="1"/>
    <col min="4361" max="4361" width="19.42578125" style="900" customWidth="1"/>
    <col min="4362" max="4362" width="14.140625" style="900" bestFit="1" customWidth="1"/>
    <col min="4363" max="4363" width="9.140625" style="900" customWidth="1"/>
    <col min="4364" max="4364" width="17.5703125" style="900" customWidth="1"/>
    <col min="4365" max="4365" width="20.42578125" style="900" customWidth="1"/>
    <col min="4366" max="4366" width="15.28515625" style="900" customWidth="1"/>
    <col min="4367" max="4368" width="15.140625" style="900" customWidth="1"/>
    <col min="4369" max="4369" width="15.28515625" style="900" customWidth="1"/>
    <col min="4370" max="4370" width="14.140625" style="900" customWidth="1"/>
    <col min="4371" max="4372" width="16.7109375" style="900" customWidth="1"/>
    <col min="4373" max="4373" width="17.85546875" style="900" customWidth="1"/>
    <col min="4374" max="4374" width="19.140625" style="900" bestFit="1" customWidth="1"/>
    <col min="4375" max="4375" width="17.140625" style="900" bestFit="1" customWidth="1"/>
    <col min="4376" max="4608" width="11.42578125" style="900"/>
    <col min="4609" max="4609" width="28.5703125" style="900" customWidth="1"/>
    <col min="4610" max="4610" width="18.5703125" style="900" customWidth="1"/>
    <col min="4611" max="4611" width="18.140625" style="900" bestFit="1" customWidth="1"/>
    <col min="4612" max="4612" width="17.140625" style="900" customWidth="1"/>
    <col min="4613" max="4613" width="18.140625" style="900" bestFit="1" customWidth="1"/>
    <col min="4614" max="4614" width="18.5703125" style="900" customWidth="1"/>
    <col min="4615" max="4615" width="16.140625" style="900" customWidth="1"/>
    <col min="4616" max="4616" width="18.42578125" style="900" customWidth="1"/>
    <col min="4617" max="4617" width="19.42578125" style="900" customWidth="1"/>
    <col min="4618" max="4618" width="14.140625" style="900" bestFit="1" customWidth="1"/>
    <col min="4619" max="4619" width="9.140625" style="900" customWidth="1"/>
    <col min="4620" max="4620" width="17.5703125" style="900" customWidth="1"/>
    <col min="4621" max="4621" width="20.42578125" style="900" customWidth="1"/>
    <col min="4622" max="4622" width="15.28515625" style="900" customWidth="1"/>
    <col min="4623" max="4624" width="15.140625" style="900" customWidth="1"/>
    <col min="4625" max="4625" width="15.28515625" style="900" customWidth="1"/>
    <col min="4626" max="4626" width="14.140625" style="900" customWidth="1"/>
    <col min="4627" max="4628" width="16.7109375" style="900" customWidth="1"/>
    <col min="4629" max="4629" width="17.85546875" style="900" customWidth="1"/>
    <col min="4630" max="4630" width="19.140625" style="900" bestFit="1" customWidth="1"/>
    <col min="4631" max="4631" width="17.140625" style="900" bestFit="1" customWidth="1"/>
    <col min="4632" max="4864" width="11.42578125" style="900"/>
    <col min="4865" max="4865" width="28.5703125" style="900" customWidth="1"/>
    <col min="4866" max="4866" width="18.5703125" style="900" customWidth="1"/>
    <col min="4867" max="4867" width="18.140625" style="900" bestFit="1" customWidth="1"/>
    <col min="4868" max="4868" width="17.140625" style="900" customWidth="1"/>
    <col min="4869" max="4869" width="18.140625" style="900" bestFit="1" customWidth="1"/>
    <col min="4870" max="4870" width="18.5703125" style="900" customWidth="1"/>
    <col min="4871" max="4871" width="16.140625" style="900" customWidth="1"/>
    <col min="4872" max="4872" width="18.42578125" style="900" customWidth="1"/>
    <col min="4873" max="4873" width="19.42578125" style="900" customWidth="1"/>
    <col min="4874" max="4874" width="14.140625" style="900" bestFit="1" customWidth="1"/>
    <col min="4875" max="4875" width="9.140625" style="900" customWidth="1"/>
    <col min="4876" max="4876" width="17.5703125" style="900" customWidth="1"/>
    <col min="4877" max="4877" width="20.42578125" style="900" customWidth="1"/>
    <col min="4878" max="4878" width="15.28515625" style="900" customWidth="1"/>
    <col min="4879" max="4880" width="15.140625" style="900" customWidth="1"/>
    <col min="4881" max="4881" width="15.28515625" style="900" customWidth="1"/>
    <col min="4882" max="4882" width="14.140625" style="900" customWidth="1"/>
    <col min="4883" max="4884" width="16.7109375" style="900" customWidth="1"/>
    <col min="4885" max="4885" width="17.85546875" style="900" customWidth="1"/>
    <col min="4886" max="4886" width="19.140625" style="900" bestFit="1" customWidth="1"/>
    <col min="4887" max="4887" width="17.140625" style="900" bestFit="1" customWidth="1"/>
    <col min="4888" max="5120" width="11.42578125" style="900"/>
    <col min="5121" max="5121" width="28.5703125" style="900" customWidth="1"/>
    <col min="5122" max="5122" width="18.5703125" style="900" customWidth="1"/>
    <col min="5123" max="5123" width="18.140625" style="900" bestFit="1" customWidth="1"/>
    <col min="5124" max="5124" width="17.140625" style="900" customWidth="1"/>
    <col min="5125" max="5125" width="18.140625" style="900" bestFit="1" customWidth="1"/>
    <col min="5126" max="5126" width="18.5703125" style="900" customWidth="1"/>
    <col min="5127" max="5127" width="16.140625" style="900" customWidth="1"/>
    <col min="5128" max="5128" width="18.42578125" style="900" customWidth="1"/>
    <col min="5129" max="5129" width="19.42578125" style="900" customWidth="1"/>
    <col min="5130" max="5130" width="14.140625" style="900" bestFit="1" customWidth="1"/>
    <col min="5131" max="5131" width="9.140625" style="900" customWidth="1"/>
    <col min="5132" max="5132" width="17.5703125" style="900" customWidth="1"/>
    <col min="5133" max="5133" width="20.42578125" style="900" customWidth="1"/>
    <col min="5134" max="5134" width="15.28515625" style="900" customWidth="1"/>
    <col min="5135" max="5136" width="15.140625" style="900" customWidth="1"/>
    <col min="5137" max="5137" width="15.28515625" style="900" customWidth="1"/>
    <col min="5138" max="5138" width="14.140625" style="900" customWidth="1"/>
    <col min="5139" max="5140" width="16.7109375" style="900" customWidth="1"/>
    <col min="5141" max="5141" width="17.85546875" style="900" customWidth="1"/>
    <col min="5142" max="5142" width="19.140625" style="900" bestFit="1" customWidth="1"/>
    <col min="5143" max="5143" width="17.140625" style="900" bestFit="1" customWidth="1"/>
    <col min="5144" max="5376" width="11.42578125" style="900"/>
    <col min="5377" max="5377" width="28.5703125" style="900" customWidth="1"/>
    <col min="5378" max="5378" width="18.5703125" style="900" customWidth="1"/>
    <col min="5379" max="5379" width="18.140625" style="900" bestFit="1" customWidth="1"/>
    <col min="5380" max="5380" width="17.140625" style="900" customWidth="1"/>
    <col min="5381" max="5381" width="18.140625" style="900" bestFit="1" customWidth="1"/>
    <col min="5382" max="5382" width="18.5703125" style="900" customWidth="1"/>
    <col min="5383" max="5383" width="16.140625" style="900" customWidth="1"/>
    <col min="5384" max="5384" width="18.42578125" style="900" customWidth="1"/>
    <col min="5385" max="5385" width="19.42578125" style="900" customWidth="1"/>
    <col min="5386" max="5386" width="14.140625" style="900" bestFit="1" customWidth="1"/>
    <col min="5387" max="5387" width="9.140625" style="900" customWidth="1"/>
    <col min="5388" max="5388" width="17.5703125" style="900" customWidth="1"/>
    <col min="5389" max="5389" width="20.42578125" style="900" customWidth="1"/>
    <col min="5390" max="5390" width="15.28515625" style="900" customWidth="1"/>
    <col min="5391" max="5392" width="15.140625" style="900" customWidth="1"/>
    <col min="5393" max="5393" width="15.28515625" style="900" customWidth="1"/>
    <col min="5394" max="5394" width="14.140625" style="900" customWidth="1"/>
    <col min="5395" max="5396" width="16.7109375" style="900" customWidth="1"/>
    <col min="5397" max="5397" width="17.85546875" style="900" customWidth="1"/>
    <col min="5398" max="5398" width="19.140625" style="900" bestFit="1" customWidth="1"/>
    <col min="5399" max="5399" width="17.140625" style="900" bestFit="1" customWidth="1"/>
    <col min="5400" max="5632" width="11.42578125" style="900"/>
    <col min="5633" max="5633" width="28.5703125" style="900" customWidth="1"/>
    <col min="5634" max="5634" width="18.5703125" style="900" customWidth="1"/>
    <col min="5635" max="5635" width="18.140625" style="900" bestFit="1" customWidth="1"/>
    <col min="5636" max="5636" width="17.140625" style="900" customWidth="1"/>
    <col min="5637" max="5637" width="18.140625" style="900" bestFit="1" customWidth="1"/>
    <col min="5638" max="5638" width="18.5703125" style="900" customWidth="1"/>
    <col min="5639" max="5639" width="16.140625" style="900" customWidth="1"/>
    <col min="5640" max="5640" width="18.42578125" style="900" customWidth="1"/>
    <col min="5641" max="5641" width="19.42578125" style="900" customWidth="1"/>
    <col min="5642" max="5642" width="14.140625" style="900" bestFit="1" customWidth="1"/>
    <col min="5643" max="5643" width="9.140625" style="900" customWidth="1"/>
    <col min="5644" max="5644" width="17.5703125" style="900" customWidth="1"/>
    <col min="5645" max="5645" width="20.42578125" style="900" customWidth="1"/>
    <col min="5646" max="5646" width="15.28515625" style="900" customWidth="1"/>
    <col min="5647" max="5648" width="15.140625" style="900" customWidth="1"/>
    <col min="5649" max="5649" width="15.28515625" style="900" customWidth="1"/>
    <col min="5650" max="5650" width="14.140625" style="900" customWidth="1"/>
    <col min="5651" max="5652" width="16.7109375" style="900" customWidth="1"/>
    <col min="5653" max="5653" width="17.85546875" style="900" customWidth="1"/>
    <col min="5654" max="5654" width="19.140625" style="900" bestFit="1" customWidth="1"/>
    <col min="5655" max="5655" width="17.140625" style="900" bestFit="1" customWidth="1"/>
    <col min="5656" max="5888" width="11.42578125" style="900"/>
    <col min="5889" max="5889" width="28.5703125" style="900" customWidth="1"/>
    <col min="5890" max="5890" width="18.5703125" style="900" customWidth="1"/>
    <col min="5891" max="5891" width="18.140625" style="900" bestFit="1" customWidth="1"/>
    <col min="5892" max="5892" width="17.140625" style="900" customWidth="1"/>
    <col min="5893" max="5893" width="18.140625" style="900" bestFit="1" customWidth="1"/>
    <col min="5894" max="5894" width="18.5703125" style="900" customWidth="1"/>
    <col min="5895" max="5895" width="16.140625" style="900" customWidth="1"/>
    <col min="5896" max="5896" width="18.42578125" style="900" customWidth="1"/>
    <col min="5897" max="5897" width="19.42578125" style="900" customWidth="1"/>
    <col min="5898" max="5898" width="14.140625" style="900" bestFit="1" customWidth="1"/>
    <col min="5899" max="5899" width="9.140625" style="900" customWidth="1"/>
    <col min="5900" max="5900" width="17.5703125" style="900" customWidth="1"/>
    <col min="5901" max="5901" width="20.42578125" style="900" customWidth="1"/>
    <col min="5902" max="5902" width="15.28515625" style="900" customWidth="1"/>
    <col min="5903" max="5904" width="15.140625" style="900" customWidth="1"/>
    <col min="5905" max="5905" width="15.28515625" style="900" customWidth="1"/>
    <col min="5906" max="5906" width="14.140625" style="900" customWidth="1"/>
    <col min="5907" max="5908" width="16.7109375" style="900" customWidth="1"/>
    <col min="5909" max="5909" width="17.85546875" style="900" customWidth="1"/>
    <col min="5910" max="5910" width="19.140625" style="900" bestFit="1" customWidth="1"/>
    <col min="5911" max="5911" width="17.140625" style="900" bestFit="1" customWidth="1"/>
    <col min="5912" max="6144" width="11.42578125" style="900"/>
    <col min="6145" max="6145" width="28.5703125" style="900" customWidth="1"/>
    <col min="6146" max="6146" width="18.5703125" style="900" customWidth="1"/>
    <col min="6147" max="6147" width="18.140625" style="900" bestFit="1" customWidth="1"/>
    <col min="6148" max="6148" width="17.140625" style="900" customWidth="1"/>
    <col min="6149" max="6149" width="18.140625" style="900" bestFit="1" customWidth="1"/>
    <col min="6150" max="6150" width="18.5703125" style="900" customWidth="1"/>
    <col min="6151" max="6151" width="16.140625" style="900" customWidth="1"/>
    <col min="6152" max="6152" width="18.42578125" style="900" customWidth="1"/>
    <col min="6153" max="6153" width="19.42578125" style="900" customWidth="1"/>
    <col min="6154" max="6154" width="14.140625" style="900" bestFit="1" customWidth="1"/>
    <col min="6155" max="6155" width="9.140625" style="900" customWidth="1"/>
    <col min="6156" max="6156" width="17.5703125" style="900" customWidth="1"/>
    <col min="6157" max="6157" width="20.42578125" style="900" customWidth="1"/>
    <col min="6158" max="6158" width="15.28515625" style="900" customWidth="1"/>
    <col min="6159" max="6160" width="15.140625" style="900" customWidth="1"/>
    <col min="6161" max="6161" width="15.28515625" style="900" customWidth="1"/>
    <col min="6162" max="6162" width="14.140625" style="900" customWidth="1"/>
    <col min="6163" max="6164" width="16.7109375" style="900" customWidth="1"/>
    <col min="6165" max="6165" width="17.85546875" style="900" customWidth="1"/>
    <col min="6166" max="6166" width="19.140625" style="900" bestFit="1" customWidth="1"/>
    <col min="6167" max="6167" width="17.140625" style="900" bestFit="1" customWidth="1"/>
    <col min="6168" max="6400" width="11.42578125" style="900"/>
    <col min="6401" max="6401" width="28.5703125" style="900" customWidth="1"/>
    <col min="6402" max="6402" width="18.5703125" style="900" customWidth="1"/>
    <col min="6403" max="6403" width="18.140625" style="900" bestFit="1" customWidth="1"/>
    <col min="6404" max="6404" width="17.140625" style="900" customWidth="1"/>
    <col min="6405" max="6405" width="18.140625" style="900" bestFit="1" customWidth="1"/>
    <col min="6406" max="6406" width="18.5703125" style="900" customWidth="1"/>
    <col min="6407" max="6407" width="16.140625" style="900" customWidth="1"/>
    <col min="6408" max="6408" width="18.42578125" style="900" customWidth="1"/>
    <col min="6409" max="6409" width="19.42578125" style="900" customWidth="1"/>
    <col min="6410" max="6410" width="14.140625" style="900" bestFit="1" customWidth="1"/>
    <col min="6411" max="6411" width="9.140625" style="900" customWidth="1"/>
    <col min="6412" max="6412" width="17.5703125" style="900" customWidth="1"/>
    <col min="6413" max="6413" width="20.42578125" style="900" customWidth="1"/>
    <col min="6414" max="6414" width="15.28515625" style="900" customWidth="1"/>
    <col min="6415" max="6416" width="15.140625" style="900" customWidth="1"/>
    <col min="6417" max="6417" width="15.28515625" style="900" customWidth="1"/>
    <col min="6418" max="6418" width="14.140625" style="900" customWidth="1"/>
    <col min="6419" max="6420" width="16.7109375" style="900" customWidth="1"/>
    <col min="6421" max="6421" width="17.85546875" style="900" customWidth="1"/>
    <col min="6422" max="6422" width="19.140625" style="900" bestFit="1" customWidth="1"/>
    <col min="6423" max="6423" width="17.140625" style="900" bestFit="1" customWidth="1"/>
    <col min="6424" max="6656" width="11.42578125" style="900"/>
    <col min="6657" max="6657" width="28.5703125" style="900" customWidth="1"/>
    <col min="6658" max="6658" width="18.5703125" style="900" customWidth="1"/>
    <col min="6659" max="6659" width="18.140625" style="900" bestFit="1" customWidth="1"/>
    <col min="6660" max="6660" width="17.140625" style="900" customWidth="1"/>
    <col min="6661" max="6661" width="18.140625" style="900" bestFit="1" customWidth="1"/>
    <col min="6662" max="6662" width="18.5703125" style="900" customWidth="1"/>
    <col min="6663" max="6663" width="16.140625" style="900" customWidth="1"/>
    <col min="6664" max="6664" width="18.42578125" style="900" customWidth="1"/>
    <col min="6665" max="6665" width="19.42578125" style="900" customWidth="1"/>
    <col min="6666" max="6666" width="14.140625" style="900" bestFit="1" customWidth="1"/>
    <col min="6667" max="6667" width="9.140625" style="900" customWidth="1"/>
    <col min="6668" max="6668" width="17.5703125" style="900" customWidth="1"/>
    <col min="6669" max="6669" width="20.42578125" style="900" customWidth="1"/>
    <col min="6670" max="6670" width="15.28515625" style="900" customWidth="1"/>
    <col min="6671" max="6672" width="15.140625" style="900" customWidth="1"/>
    <col min="6673" max="6673" width="15.28515625" style="900" customWidth="1"/>
    <col min="6674" max="6674" width="14.140625" style="900" customWidth="1"/>
    <col min="6675" max="6676" width="16.7109375" style="900" customWidth="1"/>
    <col min="6677" max="6677" width="17.85546875" style="900" customWidth="1"/>
    <col min="6678" max="6678" width="19.140625" style="900" bestFit="1" customWidth="1"/>
    <col min="6679" max="6679" width="17.140625" style="900" bestFit="1" customWidth="1"/>
    <col min="6680" max="6912" width="11.42578125" style="900"/>
    <col min="6913" max="6913" width="28.5703125" style="900" customWidth="1"/>
    <col min="6914" max="6914" width="18.5703125" style="900" customWidth="1"/>
    <col min="6915" max="6915" width="18.140625" style="900" bestFit="1" customWidth="1"/>
    <col min="6916" max="6916" width="17.140625" style="900" customWidth="1"/>
    <col min="6917" max="6917" width="18.140625" style="900" bestFit="1" customWidth="1"/>
    <col min="6918" max="6918" width="18.5703125" style="900" customWidth="1"/>
    <col min="6919" max="6919" width="16.140625" style="900" customWidth="1"/>
    <col min="6920" max="6920" width="18.42578125" style="900" customWidth="1"/>
    <col min="6921" max="6921" width="19.42578125" style="900" customWidth="1"/>
    <col min="6922" max="6922" width="14.140625" style="900" bestFit="1" customWidth="1"/>
    <col min="6923" max="6923" width="9.140625" style="900" customWidth="1"/>
    <col min="6924" max="6924" width="17.5703125" style="900" customWidth="1"/>
    <col min="6925" max="6925" width="20.42578125" style="900" customWidth="1"/>
    <col min="6926" max="6926" width="15.28515625" style="900" customWidth="1"/>
    <col min="6927" max="6928" width="15.140625" style="900" customWidth="1"/>
    <col min="6929" max="6929" width="15.28515625" style="900" customWidth="1"/>
    <col min="6930" max="6930" width="14.140625" style="900" customWidth="1"/>
    <col min="6931" max="6932" width="16.7109375" style="900" customWidth="1"/>
    <col min="6933" max="6933" width="17.85546875" style="900" customWidth="1"/>
    <col min="6934" max="6934" width="19.140625" style="900" bestFit="1" customWidth="1"/>
    <col min="6935" max="6935" width="17.140625" style="900" bestFit="1" customWidth="1"/>
    <col min="6936" max="7168" width="11.42578125" style="900"/>
    <col min="7169" max="7169" width="28.5703125" style="900" customWidth="1"/>
    <col min="7170" max="7170" width="18.5703125" style="900" customWidth="1"/>
    <col min="7171" max="7171" width="18.140625" style="900" bestFit="1" customWidth="1"/>
    <col min="7172" max="7172" width="17.140625" style="900" customWidth="1"/>
    <col min="7173" max="7173" width="18.140625" style="900" bestFit="1" customWidth="1"/>
    <col min="7174" max="7174" width="18.5703125" style="900" customWidth="1"/>
    <col min="7175" max="7175" width="16.140625" style="900" customWidth="1"/>
    <col min="7176" max="7176" width="18.42578125" style="900" customWidth="1"/>
    <col min="7177" max="7177" width="19.42578125" style="900" customWidth="1"/>
    <col min="7178" max="7178" width="14.140625" style="900" bestFit="1" customWidth="1"/>
    <col min="7179" max="7179" width="9.140625" style="900" customWidth="1"/>
    <col min="7180" max="7180" width="17.5703125" style="900" customWidth="1"/>
    <col min="7181" max="7181" width="20.42578125" style="900" customWidth="1"/>
    <col min="7182" max="7182" width="15.28515625" style="900" customWidth="1"/>
    <col min="7183" max="7184" width="15.140625" style="900" customWidth="1"/>
    <col min="7185" max="7185" width="15.28515625" style="900" customWidth="1"/>
    <col min="7186" max="7186" width="14.140625" style="900" customWidth="1"/>
    <col min="7187" max="7188" width="16.7109375" style="900" customWidth="1"/>
    <col min="7189" max="7189" width="17.85546875" style="900" customWidth="1"/>
    <col min="7190" max="7190" width="19.140625" style="900" bestFit="1" customWidth="1"/>
    <col min="7191" max="7191" width="17.140625" style="900" bestFit="1" customWidth="1"/>
    <col min="7192" max="7424" width="11.42578125" style="900"/>
    <col min="7425" max="7425" width="28.5703125" style="900" customWidth="1"/>
    <col min="7426" max="7426" width="18.5703125" style="900" customWidth="1"/>
    <col min="7427" max="7427" width="18.140625" style="900" bestFit="1" customWidth="1"/>
    <col min="7428" max="7428" width="17.140625" style="900" customWidth="1"/>
    <col min="7429" max="7429" width="18.140625" style="900" bestFit="1" customWidth="1"/>
    <col min="7430" max="7430" width="18.5703125" style="900" customWidth="1"/>
    <col min="7431" max="7431" width="16.140625" style="900" customWidth="1"/>
    <col min="7432" max="7432" width="18.42578125" style="900" customWidth="1"/>
    <col min="7433" max="7433" width="19.42578125" style="900" customWidth="1"/>
    <col min="7434" max="7434" width="14.140625" style="900" bestFit="1" customWidth="1"/>
    <col min="7435" max="7435" width="9.140625" style="900" customWidth="1"/>
    <col min="7436" max="7436" width="17.5703125" style="900" customWidth="1"/>
    <col min="7437" max="7437" width="20.42578125" style="900" customWidth="1"/>
    <col min="7438" max="7438" width="15.28515625" style="900" customWidth="1"/>
    <col min="7439" max="7440" width="15.140625" style="900" customWidth="1"/>
    <col min="7441" max="7441" width="15.28515625" style="900" customWidth="1"/>
    <col min="7442" max="7442" width="14.140625" style="900" customWidth="1"/>
    <col min="7443" max="7444" width="16.7109375" style="900" customWidth="1"/>
    <col min="7445" max="7445" width="17.85546875" style="900" customWidth="1"/>
    <col min="7446" max="7446" width="19.140625" style="900" bestFit="1" customWidth="1"/>
    <col min="7447" max="7447" width="17.140625" style="900" bestFit="1" customWidth="1"/>
    <col min="7448" max="7680" width="11.42578125" style="900"/>
    <col min="7681" max="7681" width="28.5703125" style="900" customWidth="1"/>
    <col min="7682" max="7682" width="18.5703125" style="900" customWidth="1"/>
    <col min="7683" max="7683" width="18.140625" style="900" bestFit="1" customWidth="1"/>
    <col min="7684" max="7684" width="17.140625" style="900" customWidth="1"/>
    <col min="7685" max="7685" width="18.140625" style="900" bestFit="1" customWidth="1"/>
    <col min="7686" max="7686" width="18.5703125" style="900" customWidth="1"/>
    <col min="7687" max="7687" width="16.140625" style="900" customWidth="1"/>
    <col min="7688" max="7688" width="18.42578125" style="900" customWidth="1"/>
    <col min="7689" max="7689" width="19.42578125" style="900" customWidth="1"/>
    <col min="7690" max="7690" width="14.140625" style="900" bestFit="1" customWidth="1"/>
    <col min="7691" max="7691" width="9.140625" style="900" customWidth="1"/>
    <col min="7692" max="7692" width="17.5703125" style="900" customWidth="1"/>
    <col min="7693" max="7693" width="20.42578125" style="900" customWidth="1"/>
    <col min="7694" max="7694" width="15.28515625" style="900" customWidth="1"/>
    <col min="7695" max="7696" width="15.140625" style="900" customWidth="1"/>
    <col min="7697" max="7697" width="15.28515625" style="900" customWidth="1"/>
    <col min="7698" max="7698" width="14.140625" style="900" customWidth="1"/>
    <col min="7699" max="7700" width="16.7109375" style="900" customWidth="1"/>
    <col min="7701" max="7701" width="17.85546875" style="900" customWidth="1"/>
    <col min="7702" max="7702" width="19.140625" style="900" bestFit="1" customWidth="1"/>
    <col min="7703" max="7703" width="17.140625" style="900" bestFit="1" customWidth="1"/>
    <col min="7704" max="7936" width="11.42578125" style="900"/>
    <col min="7937" max="7937" width="28.5703125" style="900" customWidth="1"/>
    <col min="7938" max="7938" width="18.5703125" style="900" customWidth="1"/>
    <col min="7939" max="7939" width="18.140625" style="900" bestFit="1" customWidth="1"/>
    <col min="7940" max="7940" width="17.140625" style="900" customWidth="1"/>
    <col min="7941" max="7941" width="18.140625" style="900" bestFit="1" customWidth="1"/>
    <col min="7942" max="7942" width="18.5703125" style="900" customWidth="1"/>
    <col min="7943" max="7943" width="16.140625" style="900" customWidth="1"/>
    <col min="7944" max="7944" width="18.42578125" style="900" customWidth="1"/>
    <col min="7945" max="7945" width="19.42578125" style="900" customWidth="1"/>
    <col min="7946" max="7946" width="14.140625" style="900" bestFit="1" customWidth="1"/>
    <col min="7947" max="7947" width="9.140625" style="900" customWidth="1"/>
    <col min="7948" max="7948" width="17.5703125" style="900" customWidth="1"/>
    <col min="7949" max="7949" width="20.42578125" style="900" customWidth="1"/>
    <col min="7950" max="7950" width="15.28515625" style="900" customWidth="1"/>
    <col min="7951" max="7952" width="15.140625" style="900" customWidth="1"/>
    <col min="7953" max="7953" width="15.28515625" style="900" customWidth="1"/>
    <col min="7954" max="7954" width="14.140625" style="900" customWidth="1"/>
    <col min="7955" max="7956" width="16.7109375" style="900" customWidth="1"/>
    <col min="7957" max="7957" width="17.85546875" style="900" customWidth="1"/>
    <col min="7958" max="7958" width="19.140625" style="900" bestFit="1" customWidth="1"/>
    <col min="7959" max="7959" width="17.140625" style="900" bestFit="1" customWidth="1"/>
    <col min="7960" max="8192" width="11.42578125" style="900"/>
    <col min="8193" max="8193" width="28.5703125" style="900" customWidth="1"/>
    <col min="8194" max="8194" width="18.5703125" style="900" customWidth="1"/>
    <col min="8195" max="8195" width="18.140625" style="900" bestFit="1" customWidth="1"/>
    <col min="8196" max="8196" width="17.140625" style="900" customWidth="1"/>
    <col min="8197" max="8197" width="18.140625" style="900" bestFit="1" customWidth="1"/>
    <col min="8198" max="8198" width="18.5703125" style="900" customWidth="1"/>
    <col min="8199" max="8199" width="16.140625" style="900" customWidth="1"/>
    <col min="8200" max="8200" width="18.42578125" style="900" customWidth="1"/>
    <col min="8201" max="8201" width="19.42578125" style="900" customWidth="1"/>
    <col min="8202" max="8202" width="14.140625" style="900" bestFit="1" customWidth="1"/>
    <col min="8203" max="8203" width="9.140625" style="900" customWidth="1"/>
    <col min="8204" max="8204" width="17.5703125" style="900" customWidth="1"/>
    <col min="8205" max="8205" width="20.42578125" style="900" customWidth="1"/>
    <col min="8206" max="8206" width="15.28515625" style="900" customWidth="1"/>
    <col min="8207" max="8208" width="15.140625" style="900" customWidth="1"/>
    <col min="8209" max="8209" width="15.28515625" style="900" customWidth="1"/>
    <col min="8210" max="8210" width="14.140625" style="900" customWidth="1"/>
    <col min="8211" max="8212" width="16.7109375" style="900" customWidth="1"/>
    <col min="8213" max="8213" width="17.85546875" style="900" customWidth="1"/>
    <col min="8214" max="8214" width="19.140625" style="900" bestFit="1" customWidth="1"/>
    <col min="8215" max="8215" width="17.140625" style="900" bestFit="1" customWidth="1"/>
    <col min="8216" max="8448" width="11.42578125" style="900"/>
    <col min="8449" max="8449" width="28.5703125" style="900" customWidth="1"/>
    <col min="8450" max="8450" width="18.5703125" style="900" customWidth="1"/>
    <col min="8451" max="8451" width="18.140625" style="900" bestFit="1" customWidth="1"/>
    <col min="8452" max="8452" width="17.140625" style="900" customWidth="1"/>
    <col min="8453" max="8453" width="18.140625" style="900" bestFit="1" customWidth="1"/>
    <col min="8454" max="8454" width="18.5703125" style="900" customWidth="1"/>
    <col min="8455" max="8455" width="16.140625" style="900" customWidth="1"/>
    <col min="8456" max="8456" width="18.42578125" style="900" customWidth="1"/>
    <col min="8457" max="8457" width="19.42578125" style="900" customWidth="1"/>
    <col min="8458" max="8458" width="14.140625" style="900" bestFit="1" customWidth="1"/>
    <col min="8459" max="8459" width="9.140625" style="900" customWidth="1"/>
    <col min="8460" max="8460" width="17.5703125" style="900" customWidth="1"/>
    <col min="8461" max="8461" width="20.42578125" style="900" customWidth="1"/>
    <col min="8462" max="8462" width="15.28515625" style="900" customWidth="1"/>
    <col min="8463" max="8464" width="15.140625" style="900" customWidth="1"/>
    <col min="8465" max="8465" width="15.28515625" style="900" customWidth="1"/>
    <col min="8466" max="8466" width="14.140625" style="900" customWidth="1"/>
    <col min="8467" max="8468" width="16.7109375" style="900" customWidth="1"/>
    <col min="8469" max="8469" width="17.85546875" style="900" customWidth="1"/>
    <col min="8470" max="8470" width="19.140625" style="900" bestFit="1" customWidth="1"/>
    <col min="8471" max="8471" width="17.140625" style="900" bestFit="1" customWidth="1"/>
    <col min="8472" max="8704" width="11.42578125" style="900"/>
    <col min="8705" max="8705" width="28.5703125" style="900" customWidth="1"/>
    <col min="8706" max="8706" width="18.5703125" style="900" customWidth="1"/>
    <col min="8707" max="8707" width="18.140625" style="900" bestFit="1" customWidth="1"/>
    <col min="8708" max="8708" width="17.140625" style="900" customWidth="1"/>
    <col min="8709" max="8709" width="18.140625" style="900" bestFit="1" customWidth="1"/>
    <col min="8710" max="8710" width="18.5703125" style="900" customWidth="1"/>
    <col min="8711" max="8711" width="16.140625" style="900" customWidth="1"/>
    <col min="8712" max="8712" width="18.42578125" style="900" customWidth="1"/>
    <col min="8713" max="8713" width="19.42578125" style="900" customWidth="1"/>
    <col min="8714" max="8714" width="14.140625" style="900" bestFit="1" customWidth="1"/>
    <col min="8715" max="8715" width="9.140625" style="900" customWidth="1"/>
    <col min="8716" max="8716" width="17.5703125" style="900" customWidth="1"/>
    <col min="8717" max="8717" width="20.42578125" style="900" customWidth="1"/>
    <col min="8718" max="8718" width="15.28515625" style="900" customWidth="1"/>
    <col min="8719" max="8720" width="15.140625" style="900" customWidth="1"/>
    <col min="8721" max="8721" width="15.28515625" style="900" customWidth="1"/>
    <col min="8722" max="8722" width="14.140625" style="900" customWidth="1"/>
    <col min="8723" max="8724" width="16.7109375" style="900" customWidth="1"/>
    <col min="8725" max="8725" width="17.85546875" style="900" customWidth="1"/>
    <col min="8726" max="8726" width="19.140625" style="900" bestFit="1" customWidth="1"/>
    <col min="8727" max="8727" width="17.140625" style="900" bestFit="1" customWidth="1"/>
    <col min="8728" max="8960" width="11.42578125" style="900"/>
    <col min="8961" max="8961" width="28.5703125" style="900" customWidth="1"/>
    <col min="8962" max="8962" width="18.5703125" style="900" customWidth="1"/>
    <col min="8963" max="8963" width="18.140625" style="900" bestFit="1" customWidth="1"/>
    <col min="8964" max="8964" width="17.140625" style="900" customWidth="1"/>
    <col min="8965" max="8965" width="18.140625" style="900" bestFit="1" customWidth="1"/>
    <col min="8966" max="8966" width="18.5703125" style="900" customWidth="1"/>
    <col min="8967" max="8967" width="16.140625" style="900" customWidth="1"/>
    <col min="8968" max="8968" width="18.42578125" style="900" customWidth="1"/>
    <col min="8969" max="8969" width="19.42578125" style="900" customWidth="1"/>
    <col min="8970" max="8970" width="14.140625" style="900" bestFit="1" customWidth="1"/>
    <col min="8971" max="8971" width="9.140625" style="900" customWidth="1"/>
    <col min="8972" max="8972" width="17.5703125" style="900" customWidth="1"/>
    <col min="8973" max="8973" width="20.42578125" style="900" customWidth="1"/>
    <col min="8974" max="8974" width="15.28515625" style="900" customWidth="1"/>
    <col min="8975" max="8976" width="15.140625" style="900" customWidth="1"/>
    <col min="8977" max="8977" width="15.28515625" style="900" customWidth="1"/>
    <col min="8978" max="8978" width="14.140625" style="900" customWidth="1"/>
    <col min="8979" max="8980" width="16.7109375" style="900" customWidth="1"/>
    <col min="8981" max="8981" width="17.85546875" style="900" customWidth="1"/>
    <col min="8982" max="8982" width="19.140625" style="900" bestFit="1" customWidth="1"/>
    <col min="8983" max="8983" width="17.140625" style="900" bestFit="1" customWidth="1"/>
    <col min="8984" max="9216" width="11.42578125" style="900"/>
    <col min="9217" max="9217" width="28.5703125" style="900" customWidth="1"/>
    <col min="9218" max="9218" width="18.5703125" style="900" customWidth="1"/>
    <col min="9219" max="9219" width="18.140625" style="900" bestFit="1" customWidth="1"/>
    <col min="9220" max="9220" width="17.140625" style="900" customWidth="1"/>
    <col min="9221" max="9221" width="18.140625" style="900" bestFit="1" customWidth="1"/>
    <col min="9222" max="9222" width="18.5703125" style="900" customWidth="1"/>
    <col min="9223" max="9223" width="16.140625" style="900" customWidth="1"/>
    <col min="9224" max="9224" width="18.42578125" style="900" customWidth="1"/>
    <col min="9225" max="9225" width="19.42578125" style="900" customWidth="1"/>
    <col min="9226" max="9226" width="14.140625" style="900" bestFit="1" customWidth="1"/>
    <col min="9227" max="9227" width="9.140625" style="900" customWidth="1"/>
    <col min="9228" max="9228" width="17.5703125" style="900" customWidth="1"/>
    <col min="9229" max="9229" width="20.42578125" style="900" customWidth="1"/>
    <col min="9230" max="9230" width="15.28515625" style="900" customWidth="1"/>
    <col min="9231" max="9232" width="15.140625" style="900" customWidth="1"/>
    <col min="9233" max="9233" width="15.28515625" style="900" customWidth="1"/>
    <col min="9234" max="9234" width="14.140625" style="900" customWidth="1"/>
    <col min="9235" max="9236" width="16.7109375" style="900" customWidth="1"/>
    <col min="9237" max="9237" width="17.85546875" style="900" customWidth="1"/>
    <col min="9238" max="9238" width="19.140625" style="900" bestFit="1" customWidth="1"/>
    <col min="9239" max="9239" width="17.140625" style="900" bestFit="1" customWidth="1"/>
    <col min="9240" max="9472" width="11.42578125" style="900"/>
    <col min="9473" max="9473" width="28.5703125" style="900" customWidth="1"/>
    <col min="9474" max="9474" width="18.5703125" style="900" customWidth="1"/>
    <col min="9475" max="9475" width="18.140625" style="900" bestFit="1" customWidth="1"/>
    <col min="9476" max="9476" width="17.140625" style="900" customWidth="1"/>
    <col min="9477" max="9477" width="18.140625" style="900" bestFit="1" customWidth="1"/>
    <col min="9478" max="9478" width="18.5703125" style="900" customWidth="1"/>
    <col min="9479" max="9479" width="16.140625" style="900" customWidth="1"/>
    <col min="9480" max="9480" width="18.42578125" style="900" customWidth="1"/>
    <col min="9481" max="9481" width="19.42578125" style="900" customWidth="1"/>
    <col min="9482" max="9482" width="14.140625" style="900" bestFit="1" customWidth="1"/>
    <col min="9483" max="9483" width="9.140625" style="900" customWidth="1"/>
    <col min="9484" max="9484" width="17.5703125" style="900" customWidth="1"/>
    <col min="9485" max="9485" width="20.42578125" style="900" customWidth="1"/>
    <col min="9486" max="9486" width="15.28515625" style="900" customWidth="1"/>
    <col min="9487" max="9488" width="15.140625" style="900" customWidth="1"/>
    <col min="9489" max="9489" width="15.28515625" style="900" customWidth="1"/>
    <col min="9490" max="9490" width="14.140625" style="900" customWidth="1"/>
    <col min="9491" max="9492" width="16.7109375" style="900" customWidth="1"/>
    <col min="9493" max="9493" width="17.85546875" style="900" customWidth="1"/>
    <col min="9494" max="9494" width="19.140625" style="900" bestFit="1" customWidth="1"/>
    <col min="9495" max="9495" width="17.140625" style="900" bestFit="1" customWidth="1"/>
    <col min="9496" max="9728" width="11.42578125" style="900"/>
    <col min="9729" max="9729" width="28.5703125" style="900" customWidth="1"/>
    <col min="9730" max="9730" width="18.5703125" style="900" customWidth="1"/>
    <col min="9731" max="9731" width="18.140625" style="900" bestFit="1" customWidth="1"/>
    <col min="9732" max="9732" width="17.140625" style="900" customWidth="1"/>
    <col min="9733" max="9733" width="18.140625" style="900" bestFit="1" customWidth="1"/>
    <col min="9734" max="9734" width="18.5703125" style="900" customWidth="1"/>
    <col min="9735" max="9735" width="16.140625" style="900" customWidth="1"/>
    <col min="9736" max="9736" width="18.42578125" style="900" customWidth="1"/>
    <col min="9737" max="9737" width="19.42578125" style="900" customWidth="1"/>
    <col min="9738" max="9738" width="14.140625" style="900" bestFit="1" customWidth="1"/>
    <col min="9739" max="9739" width="9.140625" style="900" customWidth="1"/>
    <col min="9740" max="9740" width="17.5703125" style="900" customWidth="1"/>
    <col min="9741" max="9741" width="20.42578125" style="900" customWidth="1"/>
    <col min="9742" max="9742" width="15.28515625" style="900" customWidth="1"/>
    <col min="9743" max="9744" width="15.140625" style="900" customWidth="1"/>
    <col min="9745" max="9745" width="15.28515625" style="900" customWidth="1"/>
    <col min="9746" max="9746" width="14.140625" style="900" customWidth="1"/>
    <col min="9747" max="9748" width="16.7109375" style="900" customWidth="1"/>
    <col min="9749" max="9749" width="17.85546875" style="900" customWidth="1"/>
    <col min="9750" max="9750" width="19.140625" style="900" bestFit="1" customWidth="1"/>
    <col min="9751" max="9751" width="17.140625" style="900" bestFit="1" customWidth="1"/>
    <col min="9752" max="9984" width="11.42578125" style="900"/>
    <col min="9985" max="9985" width="28.5703125" style="900" customWidth="1"/>
    <col min="9986" max="9986" width="18.5703125" style="900" customWidth="1"/>
    <col min="9987" max="9987" width="18.140625" style="900" bestFit="1" customWidth="1"/>
    <col min="9988" max="9988" width="17.140625" style="900" customWidth="1"/>
    <col min="9989" max="9989" width="18.140625" style="900" bestFit="1" customWidth="1"/>
    <col min="9990" max="9990" width="18.5703125" style="900" customWidth="1"/>
    <col min="9991" max="9991" width="16.140625" style="900" customWidth="1"/>
    <col min="9992" max="9992" width="18.42578125" style="900" customWidth="1"/>
    <col min="9993" max="9993" width="19.42578125" style="900" customWidth="1"/>
    <col min="9994" max="9994" width="14.140625" style="900" bestFit="1" customWidth="1"/>
    <col min="9995" max="9995" width="9.140625" style="900" customWidth="1"/>
    <col min="9996" max="9996" width="17.5703125" style="900" customWidth="1"/>
    <col min="9997" max="9997" width="20.42578125" style="900" customWidth="1"/>
    <col min="9998" max="9998" width="15.28515625" style="900" customWidth="1"/>
    <col min="9999" max="10000" width="15.140625" style="900" customWidth="1"/>
    <col min="10001" max="10001" width="15.28515625" style="900" customWidth="1"/>
    <col min="10002" max="10002" width="14.140625" style="900" customWidth="1"/>
    <col min="10003" max="10004" width="16.7109375" style="900" customWidth="1"/>
    <col min="10005" max="10005" width="17.85546875" style="900" customWidth="1"/>
    <col min="10006" max="10006" width="19.140625" style="900" bestFit="1" customWidth="1"/>
    <col min="10007" max="10007" width="17.140625" style="900" bestFit="1" customWidth="1"/>
    <col min="10008" max="10240" width="11.42578125" style="900"/>
    <col min="10241" max="10241" width="28.5703125" style="900" customWidth="1"/>
    <col min="10242" max="10242" width="18.5703125" style="900" customWidth="1"/>
    <col min="10243" max="10243" width="18.140625" style="900" bestFit="1" customWidth="1"/>
    <col min="10244" max="10244" width="17.140625" style="900" customWidth="1"/>
    <col min="10245" max="10245" width="18.140625" style="900" bestFit="1" customWidth="1"/>
    <col min="10246" max="10246" width="18.5703125" style="900" customWidth="1"/>
    <col min="10247" max="10247" width="16.140625" style="900" customWidth="1"/>
    <col min="10248" max="10248" width="18.42578125" style="900" customWidth="1"/>
    <col min="10249" max="10249" width="19.42578125" style="900" customWidth="1"/>
    <col min="10250" max="10250" width="14.140625" style="900" bestFit="1" customWidth="1"/>
    <col min="10251" max="10251" width="9.140625" style="900" customWidth="1"/>
    <col min="10252" max="10252" width="17.5703125" style="900" customWidth="1"/>
    <col min="10253" max="10253" width="20.42578125" style="900" customWidth="1"/>
    <col min="10254" max="10254" width="15.28515625" style="900" customWidth="1"/>
    <col min="10255" max="10256" width="15.140625" style="900" customWidth="1"/>
    <col min="10257" max="10257" width="15.28515625" style="900" customWidth="1"/>
    <col min="10258" max="10258" width="14.140625" style="900" customWidth="1"/>
    <col min="10259" max="10260" width="16.7109375" style="900" customWidth="1"/>
    <col min="10261" max="10261" width="17.85546875" style="900" customWidth="1"/>
    <col min="10262" max="10262" width="19.140625" style="900" bestFit="1" customWidth="1"/>
    <col min="10263" max="10263" width="17.140625" style="900" bestFit="1" customWidth="1"/>
    <col min="10264" max="10496" width="11.42578125" style="900"/>
    <col min="10497" max="10497" width="28.5703125" style="900" customWidth="1"/>
    <col min="10498" max="10498" width="18.5703125" style="900" customWidth="1"/>
    <col min="10499" max="10499" width="18.140625" style="900" bestFit="1" customWidth="1"/>
    <col min="10500" max="10500" width="17.140625" style="900" customWidth="1"/>
    <col min="10501" max="10501" width="18.140625" style="900" bestFit="1" customWidth="1"/>
    <col min="10502" max="10502" width="18.5703125" style="900" customWidth="1"/>
    <col min="10503" max="10503" width="16.140625" style="900" customWidth="1"/>
    <col min="10504" max="10504" width="18.42578125" style="900" customWidth="1"/>
    <col min="10505" max="10505" width="19.42578125" style="900" customWidth="1"/>
    <col min="10506" max="10506" width="14.140625" style="900" bestFit="1" customWidth="1"/>
    <col min="10507" max="10507" width="9.140625" style="900" customWidth="1"/>
    <col min="10508" max="10508" width="17.5703125" style="900" customWidth="1"/>
    <col min="10509" max="10509" width="20.42578125" style="900" customWidth="1"/>
    <col min="10510" max="10510" width="15.28515625" style="900" customWidth="1"/>
    <col min="10511" max="10512" width="15.140625" style="900" customWidth="1"/>
    <col min="10513" max="10513" width="15.28515625" style="900" customWidth="1"/>
    <col min="10514" max="10514" width="14.140625" style="900" customWidth="1"/>
    <col min="10515" max="10516" width="16.7109375" style="900" customWidth="1"/>
    <col min="10517" max="10517" width="17.85546875" style="900" customWidth="1"/>
    <col min="10518" max="10518" width="19.140625" style="900" bestFit="1" customWidth="1"/>
    <col min="10519" max="10519" width="17.140625" style="900" bestFit="1" customWidth="1"/>
    <col min="10520" max="10752" width="11.42578125" style="900"/>
    <col min="10753" max="10753" width="28.5703125" style="900" customWidth="1"/>
    <col min="10754" max="10754" width="18.5703125" style="900" customWidth="1"/>
    <col min="10755" max="10755" width="18.140625" style="900" bestFit="1" customWidth="1"/>
    <col min="10756" max="10756" width="17.140625" style="900" customWidth="1"/>
    <col min="10757" max="10757" width="18.140625" style="900" bestFit="1" customWidth="1"/>
    <col min="10758" max="10758" width="18.5703125" style="900" customWidth="1"/>
    <col min="10759" max="10759" width="16.140625" style="900" customWidth="1"/>
    <col min="10760" max="10760" width="18.42578125" style="900" customWidth="1"/>
    <col min="10761" max="10761" width="19.42578125" style="900" customWidth="1"/>
    <col min="10762" max="10762" width="14.140625" style="900" bestFit="1" customWidth="1"/>
    <col min="10763" max="10763" width="9.140625" style="900" customWidth="1"/>
    <col min="10764" max="10764" width="17.5703125" style="900" customWidth="1"/>
    <col min="10765" max="10765" width="20.42578125" style="900" customWidth="1"/>
    <col min="10766" max="10766" width="15.28515625" style="900" customWidth="1"/>
    <col min="10767" max="10768" width="15.140625" style="900" customWidth="1"/>
    <col min="10769" max="10769" width="15.28515625" style="900" customWidth="1"/>
    <col min="10770" max="10770" width="14.140625" style="900" customWidth="1"/>
    <col min="10771" max="10772" width="16.7109375" style="900" customWidth="1"/>
    <col min="10773" max="10773" width="17.85546875" style="900" customWidth="1"/>
    <col min="10774" max="10774" width="19.140625" style="900" bestFit="1" customWidth="1"/>
    <col min="10775" max="10775" width="17.140625" style="900" bestFit="1" customWidth="1"/>
    <col min="10776" max="11008" width="11.42578125" style="900"/>
    <col min="11009" max="11009" width="28.5703125" style="900" customWidth="1"/>
    <col min="11010" max="11010" width="18.5703125" style="900" customWidth="1"/>
    <col min="11011" max="11011" width="18.140625" style="900" bestFit="1" customWidth="1"/>
    <col min="11012" max="11012" width="17.140625" style="900" customWidth="1"/>
    <col min="11013" max="11013" width="18.140625" style="900" bestFit="1" customWidth="1"/>
    <col min="11014" max="11014" width="18.5703125" style="900" customWidth="1"/>
    <col min="11015" max="11015" width="16.140625" style="900" customWidth="1"/>
    <col min="11016" max="11016" width="18.42578125" style="900" customWidth="1"/>
    <col min="11017" max="11017" width="19.42578125" style="900" customWidth="1"/>
    <col min="11018" max="11018" width="14.140625" style="900" bestFit="1" customWidth="1"/>
    <col min="11019" max="11019" width="9.140625" style="900" customWidth="1"/>
    <col min="11020" max="11020" width="17.5703125" style="900" customWidth="1"/>
    <col min="11021" max="11021" width="20.42578125" style="900" customWidth="1"/>
    <col min="11022" max="11022" width="15.28515625" style="900" customWidth="1"/>
    <col min="11023" max="11024" width="15.140625" style="900" customWidth="1"/>
    <col min="11025" max="11025" width="15.28515625" style="900" customWidth="1"/>
    <col min="11026" max="11026" width="14.140625" style="900" customWidth="1"/>
    <col min="11027" max="11028" width="16.7109375" style="900" customWidth="1"/>
    <col min="11029" max="11029" width="17.85546875" style="900" customWidth="1"/>
    <col min="11030" max="11030" width="19.140625" style="900" bestFit="1" customWidth="1"/>
    <col min="11031" max="11031" width="17.140625" style="900" bestFit="1" customWidth="1"/>
    <col min="11032" max="11264" width="11.42578125" style="900"/>
    <col min="11265" max="11265" width="28.5703125" style="900" customWidth="1"/>
    <col min="11266" max="11266" width="18.5703125" style="900" customWidth="1"/>
    <col min="11267" max="11267" width="18.140625" style="900" bestFit="1" customWidth="1"/>
    <col min="11268" max="11268" width="17.140625" style="900" customWidth="1"/>
    <col min="11269" max="11269" width="18.140625" style="900" bestFit="1" customWidth="1"/>
    <col min="11270" max="11270" width="18.5703125" style="900" customWidth="1"/>
    <col min="11271" max="11271" width="16.140625" style="900" customWidth="1"/>
    <col min="11272" max="11272" width="18.42578125" style="900" customWidth="1"/>
    <col min="11273" max="11273" width="19.42578125" style="900" customWidth="1"/>
    <col min="11274" max="11274" width="14.140625" style="900" bestFit="1" customWidth="1"/>
    <col min="11275" max="11275" width="9.140625" style="900" customWidth="1"/>
    <col min="11276" max="11276" width="17.5703125" style="900" customWidth="1"/>
    <col min="11277" max="11277" width="20.42578125" style="900" customWidth="1"/>
    <col min="11278" max="11278" width="15.28515625" style="900" customWidth="1"/>
    <col min="11279" max="11280" width="15.140625" style="900" customWidth="1"/>
    <col min="11281" max="11281" width="15.28515625" style="900" customWidth="1"/>
    <col min="11282" max="11282" width="14.140625" style="900" customWidth="1"/>
    <col min="11283" max="11284" width="16.7109375" style="900" customWidth="1"/>
    <col min="11285" max="11285" width="17.85546875" style="900" customWidth="1"/>
    <col min="11286" max="11286" width="19.140625" style="900" bestFit="1" customWidth="1"/>
    <col min="11287" max="11287" width="17.140625" style="900" bestFit="1" customWidth="1"/>
    <col min="11288" max="11520" width="11.42578125" style="900"/>
    <col min="11521" max="11521" width="28.5703125" style="900" customWidth="1"/>
    <col min="11522" max="11522" width="18.5703125" style="900" customWidth="1"/>
    <col min="11523" max="11523" width="18.140625" style="900" bestFit="1" customWidth="1"/>
    <col min="11524" max="11524" width="17.140625" style="900" customWidth="1"/>
    <col min="11525" max="11525" width="18.140625" style="900" bestFit="1" customWidth="1"/>
    <col min="11526" max="11526" width="18.5703125" style="900" customWidth="1"/>
    <col min="11527" max="11527" width="16.140625" style="900" customWidth="1"/>
    <col min="11528" max="11528" width="18.42578125" style="900" customWidth="1"/>
    <col min="11529" max="11529" width="19.42578125" style="900" customWidth="1"/>
    <col min="11530" max="11530" width="14.140625" style="900" bestFit="1" customWidth="1"/>
    <col min="11531" max="11531" width="9.140625" style="900" customWidth="1"/>
    <col min="11532" max="11532" width="17.5703125" style="900" customWidth="1"/>
    <col min="11533" max="11533" width="20.42578125" style="900" customWidth="1"/>
    <col min="11534" max="11534" width="15.28515625" style="900" customWidth="1"/>
    <col min="11535" max="11536" width="15.140625" style="900" customWidth="1"/>
    <col min="11537" max="11537" width="15.28515625" style="900" customWidth="1"/>
    <col min="11538" max="11538" width="14.140625" style="900" customWidth="1"/>
    <col min="11539" max="11540" width="16.7109375" style="900" customWidth="1"/>
    <col min="11541" max="11541" width="17.85546875" style="900" customWidth="1"/>
    <col min="11542" max="11542" width="19.140625" style="900" bestFit="1" customWidth="1"/>
    <col min="11543" max="11543" width="17.140625" style="900" bestFit="1" customWidth="1"/>
    <col min="11544" max="11776" width="11.42578125" style="900"/>
    <col min="11777" max="11777" width="28.5703125" style="900" customWidth="1"/>
    <col min="11778" max="11778" width="18.5703125" style="900" customWidth="1"/>
    <col min="11779" max="11779" width="18.140625" style="900" bestFit="1" customWidth="1"/>
    <col min="11780" max="11780" width="17.140625" style="900" customWidth="1"/>
    <col min="11781" max="11781" width="18.140625" style="900" bestFit="1" customWidth="1"/>
    <col min="11782" max="11782" width="18.5703125" style="900" customWidth="1"/>
    <col min="11783" max="11783" width="16.140625" style="900" customWidth="1"/>
    <col min="11784" max="11784" width="18.42578125" style="900" customWidth="1"/>
    <col min="11785" max="11785" width="19.42578125" style="900" customWidth="1"/>
    <col min="11786" max="11786" width="14.140625" style="900" bestFit="1" customWidth="1"/>
    <col min="11787" max="11787" width="9.140625" style="900" customWidth="1"/>
    <col min="11788" max="11788" width="17.5703125" style="900" customWidth="1"/>
    <col min="11789" max="11789" width="20.42578125" style="900" customWidth="1"/>
    <col min="11790" max="11790" width="15.28515625" style="900" customWidth="1"/>
    <col min="11791" max="11792" width="15.140625" style="900" customWidth="1"/>
    <col min="11793" max="11793" width="15.28515625" style="900" customWidth="1"/>
    <col min="11794" max="11794" width="14.140625" style="900" customWidth="1"/>
    <col min="11795" max="11796" width="16.7109375" style="900" customWidth="1"/>
    <col min="11797" max="11797" width="17.85546875" style="900" customWidth="1"/>
    <col min="11798" max="11798" width="19.140625" style="900" bestFit="1" customWidth="1"/>
    <col min="11799" max="11799" width="17.140625" style="900" bestFit="1" customWidth="1"/>
    <col min="11800" max="12032" width="11.42578125" style="900"/>
    <col min="12033" max="12033" width="28.5703125" style="900" customWidth="1"/>
    <col min="12034" max="12034" width="18.5703125" style="900" customWidth="1"/>
    <col min="12035" max="12035" width="18.140625" style="900" bestFit="1" customWidth="1"/>
    <col min="12036" max="12036" width="17.140625" style="900" customWidth="1"/>
    <col min="12037" max="12037" width="18.140625" style="900" bestFit="1" customWidth="1"/>
    <col min="12038" max="12038" width="18.5703125" style="900" customWidth="1"/>
    <col min="12039" max="12039" width="16.140625" style="900" customWidth="1"/>
    <col min="12040" max="12040" width="18.42578125" style="900" customWidth="1"/>
    <col min="12041" max="12041" width="19.42578125" style="900" customWidth="1"/>
    <col min="12042" max="12042" width="14.140625" style="900" bestFit="1" customWidth="1"/>
    <col min="12043" max="12043" width="9.140625" style="900" customWidth="1"/>
    <col min="12044" max="12044" width="17.5703125" style="900" customWidth="1"/>
    <col min="12045" max="12045" width="20.42578125" style="900" customWidth="1"/>
    <col min="12046" max="12046" width="15.28515625" style="900" customWidth="1"/>
    <col min="12047" max="12048" width="15.140625" style="900" customWidth="1"/>
    <col min="12049" max="12049" width="15.28515625" style="900" customWidth="1"/>
    <col min="12050" max="12050" width="14.140625" style="900" customWidth="1"/>
    <col min="12051" max="12052" width="16.7109375" style="900" customWidth="1"/>
    <col min="12053" max="12053" width="17.85546875" style="900" customWidth="1"/>
    <col min="12054" max="12054" width="19.140625" style="900" bestFit="1" customWidth="1"/>
    <col min="12055" max="12055" width="17.140625" style="900" bestFit="1" customWidth="1"/>
    <col min="12056" max="12288" width="11.42578125" style="900"/>
    <col min="12289" max="12289" width="28.5703125" style="900" customWidth="1"/>
    <col min="12290" max="12290" width="18.5703125" style="900" customWidth="1"/>
    <col min="12291" max="12291" width="18.140625" style="900" bestFit="1" customWidth="1"/>
    <col min="12292" max="12292" width="17.140625" style="900" customWidth="1"/>
    <col min="12293" max="12293" width="18.140625" style="900" bestFit="1" customWidth="1"/>
    <col min="12294" max="12294" width="18.5703125" style="900" customWidth="1"/>
    <col min="12295" max="12295" width="16.140625" style="900" customWidth="1"/>
    <col min="12296" max="12296" width="18.42578125" style="900" customWidth="1"/>
    <col min="12297" max="12297" width="19.42578125" style="900" customWidth="1"/>
    <col min="12298" max="12298" width="14.140625" style="900" bestFit="1" customWidth="1"/>
    <col min="12299" max="12299" width="9.140625" style="900" customWidth="1"/>
    <col min="12300" max="12300" width="17.5703125" style="900" customWidth="1"/>
    <col min="12301" max="12301" width="20.42578125" style="900" customWidth="1"/>
    <col min="12302" max="12302" width="15.28515625" style="900" customWidth="1"/>
    <col min="12303" max="12304" width="15.140625" style="900" customWidth="1"/>
    <col min="12305" max="12305" width="15.28515625" style="900" customWidth="1"/>
    <col min="12306" max="12306" width="14.140625" style="900" customWidth="1"/>
    <col min="12307" max="12308" width="16.7109375" style="900" customWidth="1"/>
    <col min="12309" max="12309" width="17.85546875" style="900" customWidth="1"/>
    <col min="12310" max="12310" width="19.140625" style="900" bestFit="1" customWidth="1"/>
    <col min="12311" max="12311" width="17.140625" style="900" bestFit="1" customWidth="1"/>
    <col min="12312" max="12544" width="11.42578125" style="900"/>
    <col min="12545" max="12545" width="28.5703125" style="900" customWidth="1"/>
    <col min="12546" max="12546" width="18.5703125" style="900" customWidth="1"/>
    <col min="12547" max="12547" width="18.140625" style="900" bestFit="1" customWidth="1"/>
    <col min="12548" max="12548" width="17.140625" style="900" customWidth="1"/>
    <col min="12549" max="12549" width="18.140625" style="900" bestFit="1" customWidth="1"/>
    <col min="12550" max="12550" width="18.5703125" style="900" customWidth="1"/>
    <col min="12551" max="12551" width="16.140625" style="900" customWidth="1"/>
    <col min="12552" max="12552" width="18.42578125" style="900" customWidth="1"/>
    <col min="12553" max="12553" width="19.42578125" style="900" customWidth="1"/>
    <col min="12554" max="12554" width="14.140625" style="900" bestFit="1" customWidth="1"/>
    <col min="12555" max="12555" width="9.140625" style="900" customWidth="1"/>
    <col min="12556" max="12556" width="17.5703125" style="900" customWidth="1"/>
    <col min="12557" max="12557" width="20.42578125" style="900" customWidth="1"/>
    <col min="12558" max="12558" width="15.28515625" style="900" customWidth="1"/>
    <col min="12559" max="12560" width="15.140625" style="900" customWidth="1"/>
    <col min="12561" max="12561" width="15.28515625" style="900" customWidth="1"/>
    <col min="12562" max="12562" width="14.140625" style="900" customWidth="1"/>
    <col min="12563" max="12564" width="16.7109375" style="900" customWidth="1"/>
    <col min="12565" max="12565" width="17.85546875" style="900" customWidth="1"/>
    <col min="12566" max="12566" width="19.140625" style="900" bestFit="1" customWidth="1"/>
    <col min="12567" max="12567" width="17.140625" style="900" bestFit="1" customWidth="1"/>
    <col min="12568" max="12800" width="11.42578125" style="900"/>
    <col min="12801" max="12801" width="28.5703125" style="900" customWidth="1"/>
    <col min="12802" max="12802" width="18.5703125" style="900" customWidth="1"/>
    <col min="12803" max="12803" width="18.140625" style="900" bestFit="1" customWidth="1"/>
    <col min="12804" max="12804" width="17.140625" style="900" customWidth="1"/>
    <col min="12805" max="12805" width="18.140625" style="900" bestFit="1" customWidth="1"/>
    <col min="12806" max="12806" width="18.5703125" style="900" customWidth="1"/>
    <col min="12807" max="12807" width="16.140625" style="900" customWidth="1"/>
    <col min="12808" max="12808" width="18.42578125" style="900" customWidth="1"/>
    <col min="12809" max="12809" width="19.42578125" style="900" customWidth="1"/>
    <col min="12810" max="12810" width="14.140625" style="900" bestFit="1" customWidth="1"/>
    <col min="12811" max="12811" width="9.140625" style="900" customWidth="1"/>
    <col min="12812" max="12812" width="17.5703125" style="900" customWidth="1"/>
    <col min="12813" max="12813" width="20.42578125" style="900" customWidth="1"/>
    <col min="12814" max="12814" width="15.28515625" style="900" customWidth="1"/>
    <col min="12815" max="12816" width="15.140625" style="900" customWidth="1"/>
    <col min="12817" max="12817" width="15.28515625" style="900" customWidth="1"/>
    <col min="12818" max="12818" width="14.140625" style="900" customWidth="1"/>
    <col min="12819" max="12820" width="16.7109375" style="900" customWidth="1"/>
    <col min="12821" max="12821" width="17.85546875" style="900" customWidth="1"/>
    <col min="12822" max="12822" width="19.140625" style="900" bestFit="1" customWidth="1"/>
    <col min="12823" max="12823" width="17.140625" style="900" bestFit="1" customWidth="1"/>
    <col min="12824" max="13056" width="11.42578125" style="900"/>
    <col min="13057" max="13057" width="28.5703125" style="900" customWidth="1"/>
    <col min="13058" max="13058" width="18.5703125" style="900" customWidth="1"/>
    <col min="13059" max="13059" width="18.140625" style="900" bestFit="1" customWidth="1"/>
    <col min="13060" max="13060" width="17.140625" style="900" customWidth="1"/>
    <col min="13061" max="13061" width="18.140625" style="900" bestFit="1" customWidth="1"/>
    <col min="13062" max="13062" width="18.5703125" style="900" customWidth="1"/>
    <col min="13063" max="13063" width="16.140625" style="900" customWidth="1"/>
    <col min="13064" max="13064" width="18.42578125" style="900" customWidth="1"/>
    <col min="13065" max="13065" width="19.42578125" style="900" customWidth="1"/>
    <col min="13066" max="13066" width="14.140625" style="900" bestFit="1" customWidth="1"/>
    <col min="13067" max="13067" width="9.140625" style="900" customWidth="1"/>
    <col min="13068" max="13068" width="17.5703125" style="900" customWidth="1"/>
    <col min="13069" max="13069" width="20.42578125" style="900" customWidth="1"/>
    <col min="13070" max="13070" width="15.28515625" style="900" customWidth="1"/>
    <col min="13071" max="13072" width="15.140625" style="900" customWidth="1"/>
    <col min="13073" max="13073" width="15.28515625" style="900" customWidth="1"/>
    <col min="13074" max="13074" width="14.140625" style="900" customWidth="1"/>
    <col min="13075" max="13076" width="16.7109375" style="900" customWidth="1"/>
    <col min="13077" max="13077" width="17.85546875" style="900" customWidth="1"/>
    <col min="13078" max="13078" width="19.140625" style="900" bestFit="1" customWidth="1"/>
    <col min="13079" max="13079" width="17.140625" style="900" bestFit="1" customWidth="1"/>
    <col min="13080" max="13312" width="11.42578125" style="900"/>
    <col min="13313" max="13313" width="28.5703125" style="900" customWidth="1"/>
    <col min="13314" max="13314" width="18.5703125" style="900" customWidth="1"/>
    <col min="13315" max="13315" width="18.140625" style="900" bestFit="1" customWidth="1"/>
    <col min="13316" max="13316" width="17.140625" style="900" customWidth="1"/>
    <col min="13317" max="13317" width="18.140625" style="900" bestFit="1" customWidth="1"/>
    <col min="13318" max="13318" width="18.5703125" style="900" customWidth="1"/>
    <col min="13319" max="13319" width="16.140625" style="900" customWidth="1"/>
    <col min="13320" max="13320" width="18.42578125" style="900" customWidth="1"/>
    <col min="13321" max="13321" width="19.42578125" style="900" customWidth="1"/>
    <col min="13322" max="13322" width="14.140625" style="900" bestFit="1" customWidth="1"/>
    <col min="13323" max="13323" width="9.140625" style="900" customWidth="1"/>
    <col min="13324" max="13324" width="17.5703125" style="900" customWidth="1"/>
    <col min="13325" max="13325" width="20.42578125" style="900" customWidth="1"/>
    <col min="13326" max="13326" width="15.28515625" style="900" customWidth="1"/>
    <col min="13327" max="13328" width="15.140625" style="900" customWidth="1"/>
    <col min="13329" max="13329" width="15.28515625" style="900" customWidth="1"/>
    <col min="13330" max="13330" width="14.140625" style="900" customWidth="1"/>
    <col min="13331" max="13332" width="16.7109375" style="900" customWidth="1"/>
    <col min="13333" max="13333" width="17.85546875" style="900" customWidth="1"/>
    <col min="13334" max="13334" width="19.140625" style="900" bestFit="1" customWidth="1"/>
    <col min="13335" max="13335" width="17.140625" style="900" bestFit="1" customWidth="1"/>
    <col min="13336" max="13568" width="11.42578125" style="900"/>
    <col min="13569" max="13569" width="28.5703125" style="900" customWidth="1"/>
    <col min="13570" max="13570" width="18.5703125" style="900" customWidth="1"/>
    <col min="13571" max="13571" width="18.140625" style="900" bestFit="1" customWidth="1"/>
    <col min="13572" max="13572" width="17.140625" style="900" customWidth="1"/>
    <col min="13573" max="13573" width="18.140625" style="900" bestFit="1" customWidth="1"/>
    <col min="13574" max="13574" width="18.5703125" style="900" customWidth="1"/>
    <col min="13575" max="13575" width="16.140625" style="900" customWidth="1"/>
    <col min="13576" max="13576" width="18.42578125" style="900" customWidth="1"/>
    <col min="13577" max="13577" width="19.42578125" style="900" customWidth="1"/>
    <col min="13578" max="13578" width="14.140625" style="900" bestFit="1" customWidth="1"/>
    <col min="13579" max="13579" width="9.140625" style="900" customWidth="1"/>
    <col min="13580" max="13580" width="17.5703125" style="900" customWidth="1"/>
    <col min="13581" max="13581" width="20.42578125" style="900" customWidth="1"/>
    <col min="13582" max="13582" width="15.28515625" style="900" customWidth="1"/>
    <col min="13583" max="13584" width="15.140625" style="900" customWidth="1"/>
    <col min="13585" max="13585" width="15.28515625" style="900" customWidth="1"/>
    <col min="13586" max="13586" width="14.140625" style="900" customWidth="1"/>
    <col min="13587" max="13588" width="16.7109375" style="900" customWidth="1"/>
    <col min="13589" max="13589" width="17.85546875" style="900" customWidth="1"/>
    <col min="13590" max="13590" width="19.140625" style="900" bestFit="1" customWidth="1"/>
    <col min="13591" max="13591" width="17.140625" style="900" bestFit="1" customWidth="1"/>
    <col min="13592" max="13824" width="11.42578125" style="900"/>
    <col min="13825" max="13825" width="28.5703125" style="900" customWidth="1"/>
    <col min="13826" max="13826" width="18.5703125" style="900" customWidth="1"/>
    <col min="13827" max="13827" width="18.140625" style="900" bestFit="1" customWidth="1"/>
    <col min="13828" max="13828" width="17.140625" style="900" customWidth="1"/>
    <col min="13829" max="13829" width="18.140625" style="900" bestFit="1" customWidth="1"/>
    <col min="13830" max="13830" width="18.5703125" style="900" customWidth="1"/>
    <col min="13831" max="13831" width="16.140625" style="900" customWidth="1"/>
    <col min="13832" max="13832" width="18.42578125" style="900" customWidth="1"/>
    <col min="13833" max="13833" width="19.42578125" style="900" customWidth="1"/>
    <col min="13834" max="13834" width="14.140625" style="900" bestFit="1" customWidth="1"/>
    <col min="13835" max="13835" width="9.140625" style="900" customWidth="1"/>
    <col min="13836" max="13836" width="17.5703125" style="900" customWidth="1"/>
    <col min="13837" max="13837" width="20.42578125" style="900" customWidth="1"/>
    <col min="13838" max="13838" width="15.28515625" style="900" customWidth="1"/>
    <col min="13839" max="13840" width="15.140625" style="900" customWidth="1"/>
    <col min="13841" max="13841" width="15.28515625" style="900" customWidth="1"/>
    <col min="13842" max="13842" width="14.140625" style="900" customWidth="1"/>
    <col min="13843" max="13844" width="16.7109375" style="900" customWidth="1"/>
    <col min="13845" max="13845" width="17.85546875" style="900" customWidth="1"/>
    <col min="13846" max="13846" width="19.140625" style="900" bestFit="1" customWidth="1"/>
    <col min="13847" max="13847" width="17.140625" style="900" bestFit="1" customWidth="1"/>
    <col min="13848" max="14080" width="11.42578125" style="900"/>
    <col min="14081" max="14081" width="28.5703125" style="900" customWidth="1"/>
    <col min="14082" max="14082" width="18.5703125" style="900" customWidth="1"/>
    <col min="14083" max="14083" width="18.140625" style="900" bestFit="1" customWidth="1"/>
    <col min="14084" max="14084" width="17.140625" style="900" customWidth="1"/>
    <col min="14085" max="14085" width="18.140625" style="900" bestFit="1" customWidth="1"/>
    <col min="14086" max="14086" width="18.5703125" style="900" customWidth="1"/>
    <col min="14087" max="14087" width="16.140625" style="900" customWidth="1"/>
    <col min="14088" max="14088" width="18.42578125" style="900" customWidth="1"/>
    <col min="14089" max="14089" width="19.42578125" style="900" customWidth="1"/>
    <col min="14090" max="14090" width="14.140625" style="900" bestFit="1" customWidth="1"/>
    <col min="14091" max="14091" width="9.140625" style="900" customWidth="1"/>
    <col min="14092" max="14092" width="17.5703125" style="900" customWidth="1"/>
    <col min="14093" max="14093" width="20.42578125" style="900" customWidth="1"/>
    <col min="14094" max="14094" width="15.28515625" style="900" customWidth="1"/>
    <col min="14095" max="14096" width="15.140625" style="900" customWidth="1"/>
    <col min="14097" max="14097" width="15.28515625" style="900" customWidth="1"/>
    <col min="14098" max="14098" width="14.140625" style="900" customWidth="1"/>
    <col min="14099" max="14100" width="16.7109375" style="900" customWidth="1"/>
    <col min="14101" max="14101" width="17.85546875" style="900" customWidth="1"/>
    <col min="14102" max="14102" width="19.140625" style="900" bestFit="1" customWidth="1"/>
    <col min="14103" max="14103" width="17.140625" style="900" bestFit="1" customWidth="1"/>
    <col min="14104" max="14336" width="11.42578125" style="900"/>
    <col min="14337" max="14337" width="28.5703125" style="900" customWidth="1"/>
    <col min="14338" max="14338" width="18.5703125" style="900" customWidth="1"/>
    <col min="14339" max="14339" width="18.140625" style="900" bestFit="1" customWidth="1"/>
    <col min="14340" max="14340" width="17.140625" style="900" customWidth="1"/>
    <col min="14341" max="14341" width="18.140625" style="900" bestFit="1" customWidth="1"/>
    <col min="14342" max="14342" width="18.5703125" style="900" customWidth="1"/>
    <col min="14343" max="14343" width="16.140625" style="900" customWidth="1"/>
    <col min="14344" max="14344" width="18.42578125" style="900" customWidth="1"/>
    <col min="14345" max="14345" width="19.42578125" style="900" customWidth="1"/>
    <col min="14346" max="14346" width="14.140625" style="900" bestFit="1" customWidth="1"/>
    <col min="14347" max="14347" width="9.140625" style="900" customWidth="1"/>
    <col min="14348" max="14348" width="17.5703125" style="900" customWidth="1"/>
    <col min="14349" max="14349" width="20.42578125" style="900" customWidth="1"/>
    <col min="14350" max="14350" width="15.28515625" style="900" customWidth="1"/>
    <col min="14351" max="14352" width="15.140625" style="900" customWidth="1"/>
    <col min="14353" max="14353" width="15.28515625" style="900" customWidth="1"/>
    <col min="14354" max="14354" width="14.140625" style="900" customWidth="1"/>
    <col min="14355" max="14356" width="16.7109375" style="900" customWidth="1"/>
    <col min="14357" max="14357" width="17.85546875" style="900" customWidth="1"/>
    <col min="14358" max="14358" width="19.140625" style="900" bestFit="1" customWidth="1"/>
    <col min="14359" max="14359" width="17.140625" style="900" bestFit="1" customWidth="1"/>
    <col min="14360" max="14592" width="11.42578125" style="900"/>
    <col min="14593" max="14593" width="28.5703125" style="900" customWidth="1"/>
    <col min="14594" max="14594" width="18.5703125" style="900" customWidth="1"/>
    <col min="14595" max="14595" width="18.140625" style="900" bestFit="1" customWidth="1"/>
    <col min="14596" max="14596" width="17.140625" style="900" customWidth="1"/>
    <col min="14597" max="14597" width="18.140625" style="900" bestFit="1" customWidth="1"/>
    <col min="14598" max="14598" width="18.5703125" style="900" customWidth="1"/>
    <col min="14599" max="14599" width="16.140625" style="900" customWidth="1"/>
    <col min="14600" max="14600" width="18.42578125" style="900" customWidth="1"/>
    <col min="14601" max="14601" width="19.42578125" style="900" customWidth="1"/>
    <col min="14602" max="14602" width="14.140625" style="900" bestFit="1" customWidth="1"/>
    <col min="14603" max="14603" width="9.140625" style="900" customWidth="1"/>
    <col min="14604" max="14604" width="17.5703125" style="900" customWidth="1"/>
    <col min="14605" max="14605" width="20.42578125" style="900" customWidth="1"/>
    <col min="14606" max="14606" width="15.28515625" style="900" customWidth="1"/>
    <col min="14607" max="14608" width="15.140625" style="900" customWidth="1"/>
    <col min="14609" max="14609" width="15.28515625" style="900" customWidth="1"/>
    <col min="14610" max="14610" width="14.140625" style="900" customWidth="1"/>
    <col min="14611" max="14612" width="16.7109375" style="900" customWidth="1"/>
    <col min="14613" max="14613" width="17.85546875" style="900" customWidth="1"/>
    <col min="14614" max="14614" width="19.140625" style="900" bestFit="1" customWidth="1"/>
    <col min="14615" max="14615" width="17.140625" style="900" bestFit="1" customWidth="1"/>
    <col min="14616" max="14848" width="11.42578125" style="900"/>
    <col min="14849" max="14849" width="28.5703125" style="900" customWidth="1"/>
    <col min="14850" max="14850" width="18.5703125" style="900" customWidth="1"/>
    <col min="14851" max="14851" width="18.140625" style="900" bestFit="1" customWidth="1"/>
    <col min="14852" max="14852" width="17.140625" style="900" customWidth="1"/>
    <col min="14853" max="14853" width="18.140625" style="900" bestFit="1" customWidth="1"/>
    <col min="14854" max="14854" width="18.5703125" style="900" customWidth="1"/>
    <col min="14855" max="14855" width="16.140625" style="900" customWidth="1"/>
    <col min="14856" max="14856" width="18.42578125" style="900" customWidth="1"/>
    <col min="14857" max="14857" width="19.42578125" style="900" customWidth="1"/>
    <col min="14858" max="14858" width="14.140625" style="900" bestFit="1" customWidth="1"/>
    <col min="14859" max="14859" width="9.140625" style="900" customWidth="1"/>
    <col min="14860" max="14860" width="17.5703125" style="900" customWidth="1"/>
    <col min="14861" max="14861" width="20.42578125" style="900" customWidth="1"/>
    <col min="14862" max="14862" width="15.28515625" style="900" customWidth="1"/>
    <col min="14863" max="14864" width="15.140625" style="900" customWidth="1"/>
    <col min="14865" max="14865" width="15.28515625" style="900" customWidth="1"/>
    <col min="14866" max="14866" width="14.140625" style="900" customWidth="1"/>
    <col min="14867" max="14868" width="16.7109375" style="900" customWidth="1"/>
    <col min="14869" max="14869" width="17.85546875" style="900" customWidth="1"/>
    <col min="14870" max="14870" width="19.140625" style="900" bestFit="1" customWidth="1"/>
    <col min="14871" max="14871" width="17.140625" style="900" bestFit="1" customWidth="1"/>
    <col min="14872" max="15104" width="11.42578125" style="900"/>
    <col min="15105" max="15105" width="28.5703125" style="900" customWidth="1"/>
    <col min="15106" max="15106" width="18.5703125" style="900" customWidth="1"/>
    <col min="15107" max="15107" width="18.140625" style="900" bestFit="1" customWidth="1"/>
    <col min="15108" max="15108" width="17.140625" style="900" customWidth="1"/>
    <col min="15109" max="15109" width="18.140625" style="900" bestFit="1" customWidth="1"/>
    <col min="15110" max="15110" width="18.5703125" style="900" customWidth="1"/>
    <col min="15111" max="15111" width="16.140625" style="900" customWidth="1"/>
    <col min="15112" max="15112" width="18.42578125" style="900" customWidth="1"/>
    <col min="15113" max="15113" width="19.42578125" style="900" customWidth="1"/>
    <col min="15114" max="15114" width="14.140625" style="900" bestFit="1" customWidth="1"/>
    <col min="15115" max="15115" width="9.140625" style="900" customWidth="1"/>
    <col min="15116" max="15116" width="17.5703125" style="900" customWidth="1"/>
    <col min="15117" max="15117" width="20.42578125" style="900" customWidth="1"/>
    <col min="15118" max="15118" width="15.28515625" style="900" customWidth="1"/>
    <col min="15119" max="15120" width="15.140625" style="900" customWidth="1"/>
    <col min="15121" max="15121" width="15.28515625" style="900" customWidth="1"/>
    <col min="15122" max="15122" width="14.140625" style="900" customWidth="1"/>
    <col min="15123" max="15124" width="16.7109375" style="900" customWidth="1"/>
    <col min="15125" max="15125" width="17.85546875" style="900" customWidth="1"/>
    <col min="15126" max="15126" width="19.140625" style="900" bestFit="1" customWidth="1"/>
    <col min="15127" max="15127" width="17.140625" style="900" bestFit="1" customWidth="1"/>
    <col min="15128" max="15360" width="11.42578125" style="900"/>
    <col min="15361" max="15361" width="28.5703125" style="900" customWidth="1"/>
    <col min="15362" max="15362" width="18.5703125" style="900" customWidth="1"/>
    <col min="15363" max="15363" width="18.140625" style="900" bestFit="1" customWidth="1"/>
    <col min="15364" max="15364" width="17.140625" style="900" customWidth="1"/>
    <col min="15365" max="15365" width="18.140625" style="900" bestFit="1" customWidth="1"/>
    <col min="15366" max="15366" width="18.5703125" style="900" customWidth="1"/>
    <col min="15367" max="15367" width="16.140625" style="900" customWidth="1"/>
    <col min="15368" max="15368" width="18.42578125" style="900" customWidth="1"/>
    <col min="15369" max="15369" width="19.42578125" style="900" customWidth="1"/>
    <col min="15370" max="15370" width="14.140625" style="900" bestFit="1" customWidth="1"/>
    <col min="15371" max="15371" width="9.140625" style="900" customWidth="1"/>
    <col min="15372" max="15372" width="17.5703125" style="900" customWidth="1"/>
    <col min="15373" max="15373" width="20.42578125" style="900" customWidth="1"/>
    <col min="15374" max="15374" width="15.28515625" style="900" customWidth="1"/>
    <col min="15375" max="15376" width="15.140625" style="900" customWidth="1"/>
    <col min="15377" max="15377" width="15.28515625" style="900" customWidth="1"/>
    <col min="15378" max="15378" width="14.140625" style="900" customWidth="1"/>
    <col min="15379" max="15380" width="16.7109375" style="900" customWidth="1"/>
    <col min="15381" max="15381" width="17.85546875" style="900" customWidth="1"/>
    <col min="15382" max="15382" width="19.140625" style="900" bestFit="1" customWidth="1"/>
    <col min="15383" max="15383" width="17.140625" style="900" bestFit="1" customWidth="1"/>
    <col min="15384" max="15616" width="11.42578125" style="900"/>
    <col min="15617" max="15617" width="28.5703125" style="900" customWidth="1"/>
    <col min="15618" max="15618" width="18.5703125" style="900" customWidth="1"/>
    <col min="15619" max="15619" width="18.140625" style="900" bestFit="1" customWidth="1"/>
    <col min="15620" max="15620" width="17.140625" style="900" customWidth="1"/>
    <col min="15621" max="15621" width="18.140625" style="900" bestFit="1" customWidth="1"/>
    <col min="15622" max="15622" width="18.5703125" style="900" customWidth="1"/>
    <col min="15623" max="15623" width="16.140625" style="900" customWidth="1"/>
    <col min="15624" max="15624" width="18.42578125" style="900" customWidth="1"/>
    <col min="15625" max="15625" width="19.42578125" style="900" customWidth="1"/>
    <col min="15626" max="15626" width="14.140625" style="900" bestFit="1" customWidth="1"/>
    <col min="15627" max="15627" width="9.140625" style="900" customWidth="1"/>
    <col min="15628" max="15628" width="17.5703125" style="900" customWidth="1"/>
    <col min="15629" max="15629" width="20.42578125" style="900" customWidth="1"/>
    <col min="15630" max="15630" width="15.28515625" style="900" customWidth="1"/>
    <col min="15631" max="15632" width="15.140625" style="900" customWidth="1"/>
    <col min="15633" max="15633" width="15.28515625" style="900" customWidth="1"/>
    <col min="15634" max="15634" width="14.140625" style="900" customWidth="1"/>
    <col min="15635" max="15636" width="16.7109375" style="900" customWidth="1"/>
    <col min="15637" max="15637" width="17.85546875" style="900" customWidth="1"/>
    <col min="15638" max="15638" width="19.140625" style="900" bestFit="1" customWidth="1"/>
    <col min="15639" max="15639" width="17.140625" style="900" bestFit="1" customWidth="1"/>
    <col min="15640" max="15872" width="11.42578125" style="900"/>
    <col min="15873" max="15873" width="28.5703125" style="900" customWidth="1"/>
    <col min="15874" max="15874" width="18.5703125" style="900" customWidth="1"/>
    <col min="15875" max="15875" width="18.140625" style="900" bestFit="1" customWidth="1"/>
    <col min="15876" max="15876" width="17.140625" style="900" customWidth="1"/>
    <col min="15877" max="15877" width="18.140625" style="900" bestFit="1" customWidth="1"/>
    <col min="15878" max="15878" width="18.5703125" style="900" customWidth="1"/>
    <col min="15879" max="15879" width="16.140625" style="900" customWidth="1"/>
    <col min="15880" max="15880" width="18.42578125" style="900" customWidth="1"/>
    <col min="15881" max="15881" width="19.42578125" style="900" customWidth="1"/>
    <col min="15882" max="15882" width="14.140625" style="900" bestFit="1" customWidth="1"/>
    <col min="15883" max="15883" width="9.140625" style="900" customWidth="1"/>
    <col min="15884" max="15884" width="17.5703125" style="900" customWidth="1"/>
    <col min="15885" max="15885" width="20.42578125" style="900" customWidth="1"/>
    <col min="15886" max="15886" width="15.28515625" style="900" customWidth="1"/>
    <col min="15887" max="15888" width="15.140625" style="900" customWidth="1"/>
    <col min="15889" max="15889" width="15.28515625" style="900" customWidth="1"/>
    <col min="15890" max="15890" width="14.140625" style="900" customWidth="1"/>
    <col min="15891" max="15892" width="16.7109375" style="900" customWidth="1"/>
    <col min="15893" max="15893" width="17.85546875" style="900" customWidth="1"/>
    <col min="15894" max="15894" width="19.140625" style="900" bestFit="1" customWidth="1"/>
    <col min="15895" max="15895" width="17.140625" style="900" bestFit="1" customWidth="1"/>
    <col min="15896" max="16128" width="11.42578125" style="900"/>
    <col min="16129" max="16129" width="28.5703125" style="900" customWidth="1"/>
    <col min="16130" max="16130" width="18.5703125" style="900" customWidth="1"/>
    <col min="16131" max="16131" width="18.140625" style="900" bestFit="1" customWidth="1"/>
    <col min="16132" max="16132" width="17.140625" style="900" customWidth="1"/>
    <col min="16133" max="16133" width="18.140625" style="900" bestFit="1" customWidth="1"/>
    <col min="16134" max="16134" width="18.5703125" style="900" customWidth="1"/>
    <col min="16135" max="16135" width="16.140625" style="900" customWidth="1"/>
    <col min="16136" max="16136" width="18.42578125" style="900" customWidth="1"/>
    <col min="16137" max="16137" width="19.42578125" style="900" customWidth="1"/>
    <col min="16138" max="16138" width="14.140625" style="900" bestFit="1" customWidth="1"/>
    <col min="16139" max="16139" width="9.140625" style="900" customWidth="1"/>
    <col min="16140" max="16140" width="17.5703125" style="900" customWidth="1"/>
    <col min="16141" max="16141" width="20.42578125" style="900" customWidth="1"/>
    <col min="16142" max="16142" width="15.28515625" style="900" customWidth="1"/>
    <col min="16143" max="16144" width="15.140625" style="900" customWidth="1"/>
    <col min="16145" max="16145" width="15.28515625" style="900" customWidth="1"/>
    <col min="16146" max="16146" width="14.140625" style="900" customWidth="1"/>
    <col min="16147" max="16148" width="16.7109375" style="900" customWidth="1"/>
    <col min="16149" max="16149" width="17.85546875" style="900" customWidth="1"/>
    <col min="16150" max="16150" width="19.140625" style="900" bestFit="1" customWidth="1"/>
    <col min="16151" max="16151" width="17.140625" style="900" bestFit="1" customWidth="1"/>
    <col min="16152" max="16384" width="11.42578125" style="900"/>
  </cols>
  <sheetData>
    <row r="1" spans="1:26" ht="15.75" thickBot="1">
      <c r="A1" s="727"/>
      <c r="B1" s="727"/>
      <c r="C1" s="727"/>
      <c r="D1" s="727"/>
      <c r="E1" s="727"/>
      <c r="F1" s="727"/>
      <c r="G1" s="727"/>
      <c r="H1" s="727"/>
      <c r="I1" s="727"/>
      <c r="J1" s="727"/>
      <c r="K1" s="727"/>
      <c r="L1" s="727"/>
      <c r="M1" s="727"/>
      <c r="N1" s="727"/>
      <c r="O1" s="728"/>
      <c r="P1" s="727"/>
      <c r="Q1" s="727"/>
      <c r="R1" s="727"/>
      <c r="S1" s="727"/>
      <c r="T1" s="727"/>
    </row>
    <row r="2" spans="1:26" ht="18">
      <c r="A2" s="729" t="s">
        <v>3119</v>
      </c>
      <c r="B2" s="730"/>
      <c r="C2" s="730"/>
      <c r="D2" s="730"/>
      <c r="E2" s="730"/>
      <c r="F2" s="731"/>
      <c r="G2" s="731"/>
      <c r="H2" s="732"/>
      <c r="I2" s="785"/>
      <c r="J2" s="733"/>
      <c r="K2" s="734"/>
      <c r="L2" s="731"/>
      <c r="M2" s="731"/>
      <c r="N2" s="731"/>
      <c r="O2" s="731"/>
      <c r="P2" s="731"/>
      <c r="Q2" s="731"/>
      <c r="R2" s="731"/>
      <c r="S2" s="731"/>
      <c r="T2" s="735"/>
    </row>
    <row r="3" spans="1:26" ht="15.75">
      <c r="A3" s="1376" t="s">
        <v>3120</v>
      </c>
      <c r="B3" s="1377"/>
      <c r="C3" s="1377"/>
      <c r="D3" s="1377"/>
      <c r="E3" s="1377"/>
      <c r="F3" s="1377"/>
      <c r="G3" s="1377"/>
      <c r="H3" s="1377"/>
      <c r="I3" s="1377"/>
      <c r="J3" s="1377"/>
      <c r="K3" s="1377"/>
      <c r="L3" s="1377"/>
      <c r="M3" s="1377"/>
      <c r="N3" s="1377"/>
      <c r="O3" s="1377"/>
      <c r="P3" s="1377"/>
      <c r="Q3" s="1377"/>
      <c r="R3" s="1377"/>
      <c r="S3" s="1377"/>
      <c r="T3" s="1378"/>
    </row>
    <row r="4" spans="1:26">
      <c r="A4" s="1379" t="s">
        <v>3345</v>
      </c>
      <c r="B4" s="1380"/>
      <c r="C4" s="1380"/>
      <c r="D4" s="1380"/>
      <c r="E4" s="1380"/>
      <c r="F4" s="1380"/>
      <c r="G4" s="1380"/>
      <c r="H4" s="1380"/>
      <c r="I4" s="1380"/>
      <c r="J4" s="1380"/>
      <c r="K4" s="1380"/>
      <c r="L4" s="1380"/>
      <c r="M4" s="1380"/>
      <c r="N4" s="1380"/>
      <c r="O4" s="1380"/>
      <c r="P4" s="1380"/>
      <c r="Q4" s="1380"/>
      <c r="R4" s="1380"/>
      <c r="S4" s="1380"/>
      <c r="T4" s="736" t="s">
        <v>3378</v>
      </c>
    </row>
    <row r="5" spans="1:26" ht="15" customHeight="1">
      <c r="A5" s="1381" t="s">
        <v>3121</v>
      </c>
      <c r="B5" s="1373" t="s">
        <v>3315</v>
      </c>
      <c r="C5" s="1373"/>
      <c r="D5" s="1373"/>
      <c r="E5" s="1373"/>
      <c r="F5" s="1373"/>
      <c r="G5" s="1373" t="s">
        <v>3122</v>
      </c>
      <c r="H5" s="1373"/>
      <c r="I5" s="1373"/>
      <c r="J5" s="1373"/>
      <c r="K5" s="1373"/>
      <c r="L5" s="1373"/>
      <c r="M5" s="1373"/>
      <c r="N5" s="1373" t="s">
        <v>3123</v>
      </c>
      <c r="O5" s="1382" t="s">
        <v>3124</v>
      </c>
      <c r="P5" s="1382"/>
      <c r="Q5" s="1382"/>
      <c r="R5" s="1382"/>
      <c r="S5" s="1382"/>
      <c r="T5" s="1383" t="s">
        <v>3125</v>
      </c>
    </row>
    <row r="6" spans="1:26" ht="15" customHeight="1">
      <c r="A6" s="1381"/>
      <c r="B6" s="1372" t="s">
        <v>3126</v>
      </c>
      <c r="C6" s="1372" t="s">
        <v>3127</v>
      </c>
      <c r="D6" s="1372" t="s">
        <v>1218</v>
      </c>
      <c r="E6" s="1372" t="s">
        <v>3128</v>
      </c>
      <c r="F6" s="1372" t="s">
        <v>3129</v>
      </c>
      <c r="G6" s="1374" t="s">
        <v>3130</v>
      </c>
      <c r="H6" s="1374" t="s">
        <v>3131</v>
      </c>
      <c r="I6" s="1374" t="s">
        <v>3127</v>
      </c>
      <c r="J6" s="1375" t="s">
        <v>1218</v>
      </c>
      <c r="K6" s="1375" t="s">
        <v>3128</v>
      </c>
      <c r="L6" s="1371" t="s">
        <v>3132</v>
      </c>
      <c r="M6" s="1372" t="s">
        <v>3133</v>
      </c>
      <c r="N6" s="1373"/>
      <c r="O6" s="1373" t="s">
        <v>3316</v>
      </c>
      <c r="P6" s="1373" t="s">
        <v>1027</v>
      </c>
      <c r="Q6" s="1373" t="s">
        <v>3131</v>
      </c>
      <c r="R6" s="1373" t="s">
        <v>3134</v>
      </c>
      <c r="S6" s="1373" t="s">
        <v>3135</v>
      </c>
      <c r="T6" s="1383"/>
    </row>
    <row r="7" spans="1:26">
      <c r="A7" s="1381"/>
      <c r="B7" s="1372"/>
      <c r="C7" s="1372"/>
      <c r="D7" s="1372"/>
      <c r="E7" s="1372"/>
      <c r="F7" s="1372"/>
      <c r="G7" s="1374"/>
      <c r="H7" s="1374"/>
      <c r="I7" s="1374"/>
      <c r="J7" s="1375"/>
      <c r="K7" s="1375"/>
      <c r="L7" s="1371"/>
      <c r="M7" s="1372"/>
      <c r="N7" s="1373"/>
      <c r="O7" s="1373"/>
      <c r="P7" s="1373"/>
      <c r="Q7" s="1373"/>
      <c r="R7" s="1373"/>
      <c r="S7" s="1373"/>
      <c r="T7" s="1383"/>
    </row>
    <row r="8" spans="1:26" ht="15" customHeight="1">
      <c r="A8" s="737" t="s">
        <v>3136</v>
      </c>
      <c r="B8" s="738"/>
      <c r="C8" s="738"/>
      <c r="D8" s="738"/>
      <c r="E8" s="738"/>
      <c r="F8" s="739"/>
      <c r="G8" s="738"/>
      <c r="H8" s="739"/>
      <c r="I8" s="738"/>
      <c r="J8" s="740"/>
      <c r="K8" s="741"/>
      <c r="L8" s="741"/>
      <c r="M8" s="741"/>
      <c r="N8" s="742"/>
      <c r="O8" s="743"/>
      <c r="P8" s="743"/>
      <c r="Q8" s="744"/>
      <c r="R8" s="743"/>
      <c r="S8" s="743"/>
      <c r="T8" s="745"/>
      <c r="V8" s="1394"/>
      <c r="W8" s="1395"/>
    </row>
    <row r="9" spans="1:26" ht="15" customHeight="1">
      <c r="A9" s="746" t="s">
        <v>3137</v>
      </c>
      <c r="B9" s="747"/>
      <c r="C9" s="747"/>
      <c r="D9" s="747"/>
      <c r="E9" s="747"/>
      <c r="F9" s="748"/>
      <c r="G9" s="747"/>
      <c r="H9" s="748"/>
      <c r="I9" s="747"/>
      <c r="J9" s="318"/>
      <c r="K9" s="749"/>
      <c r="L9" s="749"/>
      <c r="M9" s="749"/>
      <c r="N9" s="750"/>
      <c r="O9" s="747"/>
      <c r="P9" s="747"/>
      <c r="Q9" s="748"/>
      <c r="R9" s="747"/>
      <c r="S9" s="747"/>
      <c r="T9" s="751"/>
    </row>
    <row r="10" spans="1:26">
      <c r="A10" s="752" t="s">
        <v>3138</v>
      </c>
      <c r="B10" s="753">
        <v>3391526.8536</v>
      </c>
      <c r="C10" s="753">
        <v>0</v>
      </c>
      <c r="D10" s="753">
        <v>0</v>
      </c>
      <c r="E10" s="753">
        <v>0</v>
      </c>
      <c r="F10" s="753">
        <v>3391526.8536</v>
      </c>
      <c r="G10" s="753">
        <v>0</v>
      </c>
      <c r="H10" s="753">
        <v>0</v>
      </c>
      <c r="I10" s="753">
        <v>0</v>
      </c>
      <c r="J10" s="753">
        <v>0</v>
      </c>
      <c r="K10" s="753">
        <v>0</v>
      </c>
      <c r="L10" s="753">
        <v>0</v>
      </c>
      <c r="M10" s="753">
        <v>0</v>
      </c>
      <c r="N10" s="753">
        <v>3391526.8536</v>
      </c>
      <c r="O10" s="753">
        <v>0</v>
      </c>
      <c r="P10" s="753">
        <v>0</v>
      </c>
      <c r="Q10" s="753">
        <v>0</v>
      </c>
      <c r="R10" s="753">
        <v>0</v>
      </c>
      <c r="S10" s="753">
        <v>0</v>
      </c>
      <c r="T10" s="754">
        <v>3391526.8536</v>
      </c>
      <c r="V10" s="1396"/>
      <c r="W10" s="871"/>
      <c r="Z10" s="210">
        <v>3391526.8536</v>
      </c>
    </row>
    <row r="11" spans="1:26" s="354" customFormat="1" ht="15" customHeight="1">
      <c r="A11" s="752" t="s">
        <v>3139</v>
      </c>
      <c r="B11" s="755">
        <v>148295273.57975</v>
      </c>
      <c r="C11" s="755">
        <v>1183635.59822</v>
      </c>
      <c r="D11" s="755">
        <v>439.04399000000001</v>
      </c>
      <c r="E11" s="755">
        <v>0</v>
      </c>
      <c r="F11" s="755">
        <v>149479348.22195998</v>
      </c>
      <c r="G11" s="756">
        <v>0</v>
      </c>
      <c r="H11" s="755">
        <v>0</v>
      </c>
      <c r="I11" s="757">
        <v>19731.854749999999</v>
      </c>
      <c r="J11" s="757">
        <v>270499.56514999998</v>
      </c>
      <c r="K11" s="755">
        <v>0</v>
      </c>
      <c r="L11" s="755">
        <v>0</v>
      </c>
      <c r="M11" s="755">
        <v>290231.41989999998</v>
      </c>
      <c r="N11" s="755">
        <v>149769579.64185998</v>
      </c>
      <c r="O11" s="755">
        <v>72946205.516410008</v>
      </c>
      <c r="P11" s="757">
        <v>1887436.26691</v>
      </c>
      <c r="Q11" s="755">
        <v>0</v>
      </c>
      <c r="R11" s="755">
        <v>1887436.26691</v>
      </c>
      <c r="S11" s="755">
        <v>74833641.78332001</v>
      </c>
      <c r="T11" s="758">
        <v>74935937.858539969</v>
      </c>
      <c r="U11" s="903"/>
      <c r="V11" s="1396"/>
      <c r="W11" s="871"/>
      <c r="X11" s="291"/>
    </row>
    <row r="12" spans="1:26" s="354" customFormat="1" ht="23.25">
      <c r="A12" s="752" t="s">
        <v>3140</v>
      </c>
      <c r="B12" s="755">
        <v>442271.88549000002</v>
      </c>
      <c r="C12" s="755">
        <v>0</v>
      </c>
      <c r="D12" s="755">
        <v>0</v>
      </c>
      <c r="E12" s="755">
        <v>0</v>
      </c>
      <c r="F12" s="755">
        <v>442271.88549000002</v>
      </c>
      <c r="G12" s="757">
        <v>2799.1313200000004</v>
      </c>
      <c r="H12" s="755">
        <v>-9799.8058400000009</v>
      </c>
      <c r="I12" s="755">
        <v>0</v>
      </c>
      <c r="J12" s="755">
        <v>0</v>
      </c>
      <c r="K12" s="755">
        <v>0</v>
      </c>
      <c r="L12" s="755">
        <v>1609.03043</v>
      </c>
      <c r="M12" s="755">
        <v>-5391.6440900000007</v>
      </c>
      <c r="N12" s="755">
        <v>436880.2414</v>
      </c>
      <c r="O12" s="755">
        <v>225214.50706999999</v>
      </c>
      <c r="P12" s="757">
        <v>18723.061759999997</v>
      </c>
      <c r="Q12" s="755">
        <v>-3625.0637899999997</v>
      </c>
      <c r="R12" s="755">
        <v>15097.997969999997</v>
      </c>
      <c r="S12" s="755">
        <v>240312.50503999999</v>
      </c>
      <c r="T12" s="758">
        <v>196567.73636000001</v>
      </c>
      <c r="U12" s="903"/>
      <c r="V12" s="1396"/>
      <c r="W12" s="871"/>
      <c r="X12" s="291"/>
    </row>
    <row r="13" spans="1:26" s="354" customFormat="1" ht="23.25">
      <c r="A13" s="752" t="s">
        <v>3141</v>
      </c>
      <c r="B13" s="755">
        <v>11340395.290479999</v>
      </c>
      <c r="C13" s="755">
        <v>0</v>
      </c>
      <c r="D13" s="755">
        <v>0</v>
      </c>
      <c r="E13" s="755">
        <v>0</v>
      </c>
      <c r="F13" s="755">
        <v>11340395.290479999</v>
      </c>
      <c r="G13" s="757">
        <v>320413.96061000001</v>
      </c>
      <c r="H13" s="755">
        <v>-207552.04330999998</v>
      </c>
      <c r="I13" s="755">
        <v>0</v>
      </c>
      <c r="J13" s="755">
        <v>0</v>
      </c>
      <c r="K13" s="755">
        <v>0</v>
      </c>
      <c r="L13" s="755">
        <v>70383.393450000003</v>
      </c>
      <c r="M13" s="755">
        <v>183245.31075000003</v>
      </c>
      <c r="N13" s="755">
        <v>11523640.601229999</v>
      </c>
      <c r="O13" s="755">
        <v>5598710.19778</v>
      </c>
      <c r="P13" s="757">
        <v>571310.09278999991</v>
      </c>
      <c r="Q13" s="755">
        <v>-164445.48439999999</v>
      </c>
      <c r="R13" s="755">
        <v>406864.60838999995</v>
      </c>
      <c r="S13" s="755">
        <v>6005574.8061699998</v>
      </c>
      <c r="T13" s="758">
        <v>5518065.7950599995</v>
      </c>
      <c r="U13" s="903"/>
      <c r="V13" s="1396"/>
      <c r="W13" s="871"/>
      <c r="X13" s="291"/>
    </row>
    <row r="14" spans="1:26" s="354" customFormat="1" ht="15" customHeight="1">
      <c r="A14" s="752" t="s">
        <v>3142</v>
      </c>
      <c r="B14" s="755">
        <v>8204718.3151599998</v>
      </c>
      <c r="C14" s="755">
        <v>0</v>
      </c>
      <c r="D14" s="755">
        <v>0</v>
      </c>
      <c r="E14" s="755">
        <v>0</v>
      </c>
      <c r="F14" s="755">
        <v>8204718.3151599998</v>
      </c>
      <c r="G14" s="757">
        <v>385372.87663000001</v>
      </c>
      <c r="H14" s="755">
        <v>-271010.53213000001</v>
      </c>
      <c r="I14" s="755">
        <v>0</v>
      </c>
      <c r="J14" s="755">
        <v>0</v>
      </c>
      <c r="K14" s="755">
        <v>0</v>
      </c>
      <c r="L14" s="755">
        <v>3372.9024000000004</v>
      </c>
      <c r="M14" s="755">
        <v>117735.24690000001</v>
      </c>
      <c r="N14" s="755">
        <v>8322453.5620599994</v>
      </c>
      <c r="O14" s="755">
        <v>4321294.9721299997</v>
      </c>
      <c r="P14" s="757">
        <v>311977.78463999997</v>
      </c>
      <c r="Q14" s="755">
        <v>-77917.824759999989</v>
      </c>
      <c r="R14" s="755">
        <v>234059.95987999998</v>
      </c>
      <c r="S14" s="755">
        <v>4555354.9320099996</v>
      </c>
      <c r="T14" s="758">
        <v>3767098.6300499998</v>
      </c>
      <c r="U14" s="903"/>
      <c r="V14" s="1396"/>
      <c r="W14" s="871"/>
      <c r="X14" s="291"/>
    </row>
    <row r="15" spans="1:26" s="354" customFormat="1" ht="15" customHeight="1">
      <c r="A15" s="752" t="s">
        <v>3143</v>
      </c>
      <c r="B15" s="755">
        <v>8220731.0213299999</v>
      </c>
      <c r="C15" s="755">
        <v>0</v>
      </c>
      <c r="D15" s="755">
        <v>0</v>
      </c>
      <c r="E15" s="755">
        <v>0</v>
      </c>
      <c r="F15" s="755">
        <v>8220731.0213299999</v>
      </c>
      <c r="G15" s="757">
        <v>609951.19394999999</v>
      </c>
      <c r="H15" s="755">
        <v>-294419.03983999998</v>
      </c>
      <c r="I15" s="755">
        <v>0</v>
      </c>
      <c r="J15" s="755">
        <v>0</v>
      </c>
      <c r="K15" s="755">
        <v>0</v>
      </c>
      <c r="L15" s="755">
        <v>105638.11302999998</v>
      </c>
      <c r="M15" s="755">
        <v>421170.26714000001</v>
      </c>
      <c r="N15" s="755">
        <v>8641901.28847</v>
      </c>
      <c r="O15" s="755">
        <v>4267050.7705700006</v>
      </c>
      <c r="P15" s="757">
        <v>315875.81043999997</v>
      </c>
      <c r="Q15" s="755">
        <v>-94536.693739999988</v>
      </c>
      <c r="R15" s="755">
        <v>221339.11669999998</v>
      </c>
      <c r="S15" s="755">
        <v>4488389.8872700008</v>
      </c>
      <c r="T15" s="758">
        <v>4153511.4011999993</v>
      </c>
      <c r="U15" s="903"/>
      <c r="V15" s="1396"/>
      <c r="W15" s="871"/>
      <c r="X15" s="291"/>
    </row>
    <row r="16" spans="1:26" s="354" customFormat="1" ht="15" customHeight="1">
      <c r="A16" s="752" t="s">
        <v>3144</v>
      </c>
      <c r="B16" s="755">
        <v>11520594.64215</v>
      </c>
      <c r="C16" s="755">
        <v>0</v>
      </c>
      <c r="D16" s="755">
        <v>0</v>
      </c>
      <c r="E16" s="755">
        <v>0</v>
      </c>
      <c r="F16" s="755">
        <v>11520594.64215</v>
      </c>
      <c r="G16" s="757">
        <v>1315350.6050400001</v>
      </c>
      <c r="H16" s="755">
        <v>-420787.37565</v>
      </c>
      <c r="I16" s="755">
        <v>0</v>
      </c>
      <c r="J16" s="755">
        <v>0</v>
      </c>
      <c r="K16" s="755">
        <v>0</v>
      </c>
      <c r="L16" s="755">
        <v>180638.60315000001</v>
      </c>
      <c r="M16" s="755">
        <v>1075201.8325400001</v>
      </c>
      <c r="N16" s="755">
        <v>12595796.47469</v>
      </c>
      <c r="O16" s="755">
        <v>6830253.3650200004</v>
      </c>
      <c r="P16" s="757">
        <v>716003.92801000003</v>
      </c>
      <c r="Q16" s="755">
        <v>-212734.37400000001</v>
      </c>
      <c r="R16" s="755">
        <v>503269.55401000002</v>
      </c>
      <c r="S16" s="755">
        <v>7333522.9190300005</v>
      </c>
      <c r="T16" s="758">
        <v>5262273.5556599991</v>
      </c>
      <c r="U16" s="903"/>
      <c r="V16" s="1396"/>
      <c r="W16" s="871"/>
      <c r="X16" s="291"/>
    </row>
    <row r="17" spans="1:24" s="759" customFormat="1" ht="15" customHeight="1">
      <c r="A17" s="752" t="s">
        <v>3145</v>
      </c>
      <c r="B17" s="755">
        <v>3167287.0883200001</v>
      </c>
      <c r="C17" s="755">
        <v>0</v>
      </c>
      <c r="D17" s="755">
        <v>0</v>
      </c>
      <c r="E17" s="755">
        <v>0</v>
      </c>
      <c r="F17" s="755">
        <v>3167287.0883200001</v>
      </c>
      <c r="G17" s="757">
        <v>138094.53331999999</v>
      </c>
      <c r="H17" s="755">
        <v>-50030.941530000004</v>
      </c>
      <c r="I17" s="755">
        <v>0</v>
      </c>
      <c r="J17" s="755">
        <v>0</v>
      </c>
      <c r="K17" s="755">
        <v>0</v>
      </c>
      <c r="L17" s="755">
        <v>0</v>
      </c>
      <c r="M17" s="755">
        <v>88063.591789999977</v>
      </c>
      <c r="N17" s="755">
        <v>3255350.6801100001</v>
      </c>
      <c r="O17" s="755">
        <v>1490478.2917899999</v>
      </c>
      <c r="P17" s="757">
        <v>142226.95934</v>
      </c>
      <c r="Q17" s="755">
        <v>-12288.091120000001</v>
      </c>
      <c r="R17" s="755">
        <v>129938.86822</v>
      </c>
      <c r="S17" s="755">
        <v>1620417.16001</v>
      </c>
      <c r="T17" s="758">
        <v>1634933.5201000001</v>
      </c>
      <c r="U17" s="904"/>
      <c r="V17" s="1396"/>
      <c r="W17" s="872"/>
      <c r="X17" s="1397"/>
    </row>
    <row r="18" spans="1:24" s="354" customFormat="1" ht="23.25">
      <c r="A18" s="752" t="s">
        <v>3146</v>
      </c>
      <c r="B18" s="755">
        <v>388586.42418000003</v>
      </c>
      <c r="C18" s="755">
        <v>0</v>
      </c>
      <c r="D18" s="755">
        <v>0</v>
      </c>
      <c r="E18" s="755">
        <v>0</v>
      </c>
      <c r="F18" s="755">
        <v>388586.42418000003</v>
      </c>
      <c r="G18" s="757">
        <v>8793.3536000000004</v>
      </c>
      <c r="H18" s="755">
        <v>-3031.3098399999999</v>
      </c>
      <c r="I18" s="755">
        <v>0</v>
      </c>
      <c r="J18" s="755">
        <v>0</v>
      </c>
      <c r="K18" s="755">
        <v>0</v>
      </c>
      <c r="L18" s="755">
        <v>104.07188000000001</v>
      </c>
      <c r="M18" s="755">
        <v>5866.1156400000009</v>
      </c>
      <c r="N18" s="755">
        <v>394452.53982000001</v>
      </c>
      <c r="O18" s="755">
        <v>239240.58449000001</v>
      </c>
      <c r="P18" s="757">
        <v>14581.506730000001</v>
      </c>
      <c r="Q18" s="755">
        <v>-1150.18283</v>
      </c>
      <c r="R18" s="755">
        <v>13431.323900000001</v>
      </c>
      <c r="S18" s="755">
        <v>252671.90839</v>
      </c>
      <c r="T18" s="758">
        <v>141780.63143000001</v>
      </c>
      <c r="U18" s="903"/>
      <c r="V18" s="1396"/>
      <c r="W18" s="871"/>
      <c r="X18" s="291"/>
    </row>
    <row r="19" spans="1:24" ht="15" customHeight="1">
      <c r="A19" s="752" t="s">
        <v>3147</v>
      </c>
      <c r="B19" s="753">
        <v>0</v>
      </c>
      <c r="C19" s="753">
        <v>0</v>
      </c>
      <c r="D19" s="753">
        <v>0</v>
      </c>
      <c r="E19" s="753">
        <v>0</v>
      </c>
      <c r="F19" s="753">
        <v>0</v>
      </c>
      <c r="G19" s="753">
        <v>0</v>
      </c>
      <c r="H19" s="753">
        <v>0</v>
      </c>
      <c r="I19" s="753">
        <v>0</v>
      </c>
      <c r="J19" s="753">
        <v>0</v>
      </c>
      <c r="K19" s="753">
        <v>0</v>
      </c>
      <c r="L19" s="753">
        <v>0</v>
      </c>
      <c r="M19" s="753">
        <v>0</v>
      </c>
      <c r="N19" s="753">
        <v>0</v>
      </c>
      <c r="O19" s="753">
        <v>0</v>
      </c>
      <c r="P19" s="753">
        <v>0</v>
      </c>
      <c r="Q19" s="753">
        <v>0</v>
      </c>
      <c r="R19" s="753">
        <v>0</v>
      </c>
      <c r="S19" s="753">
        <v>0</v>
      </c>
      <c r="T19" s="754">
        <v>0</v>
      </c>
      <c r="W19" s="871"/>
    </row>
    <row r="20" spans="1:24" s="354" customFormat="1">
      <c r="A20" s="752" t="s">
        <v>1336</v>
      </c>
      <c r="B20" s="755">
        <v>51590.080000000002</v>
      </c>
      <c r="C20" s="755">
        <v>0</v>
      </c>
      <c r="D20" s="755">
        <v>0</v>
      </c>
      <c r="E20" s="755">
        <v>0</v>
      </c>
      <c r="F20" s="755">
        <v>51590.080000000002</v>
      </c>
      <c r="G20" s="757">
        <v>0</v>
      </c>
      <c r="H20" s="755">
        <v>0</v>
      </c>
      <c r="I20" s="755">
        <v>0</v>
      </c>
      <c r="J20" s="755">
        <v>0</v>
      </c>
      <c r="K20" s="755">
        <v>0</v>
      </c>
      <c r="L20" s="755">
        <v>2276</v>
      </c>
      <c r="M20" s="755">
        <v>2276</v>
      </c>
      <c r="N20" s="755">
        <v>53866.080000000002</v>
      </c>
      <c r="O20" s="755">
        <v>29053.207480000001</v>
      </c>
      <c r="P20" s="757">
        <v>3321.0316699999998</v>
      </c>
      <c r="Q20" s="755">
        <v>0</v>
      </c>
      <c r="R20" s="755">
        <v>3321.0316699999998</v>
      </c>
      <c r="S20" s="755">
        <v>32374.239150000001</v>
      </c>
      <c r="T20" s="758">
        <v>21491.840850000001</v>
      </c>
      <c r="U20" s="903"/>
      <c r="V20" s="1396"/>
      <c r="W20" s="871"/>
      <c r="X20" s="291"/>
    </row>
    <row r="21" spans="1:24" s="354" customFormat="1" ht="23.25">
      <c r="A21" s="752" t="s">
        <v>3148</v>
      </c>
      <c r="B21" s="755">
        <v>5742116.0955499997</v>
      </c>
      <c r="C21" s="755">
        <v>0</v>
      </c>
      <c r="D21" s="755">
        <v>0</v>
      </c>
      <c r="E21" s="755">
        <v>0</v>
      </c>
      <c r="F21" s="755">
        <v>5742116.0955499997</v>
      </c>
      <c r="G21" s="757">
        <v>286909.49413999997</v>
      </c>
      <c r="H21" s="755">
        <v>-96343.257679999995</v>
      </c>
      <c r="I21" s="755">
        <v>0</v>
      </c>
      <c r="J21" s="755">
        <v>0</v>
      </c>
      <c r="K21" s="755">
        <v>0</v>
      </c>
      <c r="L21" s="755">
        <v>81434.929579999996</v>
      </c>
      <c r="M21" s="755">
        <v>272001.16603999998</v>
      </c>
      <c r="N21" s="755">
        <v>6014117.2615899993</v>
      </c>
      <c r="O21" s="755">
        <v>2860964.16799</v>
      </c>
      <c r="P21" s="757">
        <v>188374.86464000001</v>
      </c>
      <c r="Q21" s="755">
        <v>-30936.84557999999</v>
      </c>
      <c r="R21" s="755">
        <v>157438.01906000002</v>
      </c>
      <c r="S21" s="755">
        <v>3018402.1870499998</v>
      </c>
      <c r="T21" s="758">
        <v>2995715.0745399995</v>
      </c>
      <c r="U21" s="903"/>
      <c r="V21" s="1396"/>
      <c r="W21" s="871"/>
      <c r="X21" s="291"/>
    </row>
    <row r="22" spans="1:24">
      <c r="A22" s="746" t="s">
        <v>2431</v>
      </c>
      <c r="B22" s="747">
        <v>0</v>
      </c>
      <c r="C22" s="747"/>
      <c r="D22" s="747"/>
      <c r="E22" s="748"/>
      <c r="F22" s="747"/>
      <c r="G22" s="747"/>
      <c r="H22" s="748"/>
      <c r="I22" s="747"/>
      <c r="J22" s="318"/>
      <c r="K22" s="749"/>
      <c r="L22" s="749"/>
      <c r="M22" s="753"/>
      <c r="N22" s="753"/>
      <c r="O22" s="747"/>
      <c r="P22" s="747"/>
      <c r="Q22" s="748"/>
      <c r="R22" s="753"/>
      <c r="S22" s="753"/>
      <c r="T22" s="754"/>
    </row>
    <row r="23" spans="1:24">
      <c r="A23" s="752" t="s">
        <v>3138</v>
      </c>
      <c r="B23" s="753">
        <v>0</v>
      </c>
      <c r="C23" s="753">
        <v>0</v>
      </c>
      <c r="D23" s="753">
        <v>0</v>
      </c>
      <c r="E23" s="753">
        <v>0</v>
      </c>
      <c r="F23" s="753">
        <v>0</v>
      </c>
      <c r="G23" s="753">
        <v>0</v>
      </c>
      <c r="H23" s="753">
        <v>0</v>
      </c>
      <c r="I23" s="753">
        <v>0</v>
      </c>
      <c r="J23" s="753">
        <v>0</v>
      </c>
      <c r="K23" s="753">
        <v>0</v>
      </c>
      <c r="L23" s="753">
        <v>0</v>
      </c>
      <c r="M23" s="753">
        <v>0</v>
      </c>
      <c r="N23" s="753">
        <v>0</v>
      </c>
      <c r="O23" s="753">
        <v>0</v>
      </c>
      <c r="P23" s="753">
        <v>0</v>
      </c>
      <c r="Q23" s="753">
        <v>0</v>
      </c>
      <c r="R23" s="753">
        <v>0</v>
      </c>
      <c r="S23" s="753">
        <v>0</v>
      </c>
      <c r="T23" s="754">
        <v>0</v>
      </c>
    </row>
    <row r="24" spans="1:24" ht="13.5" customHeight="1">
      <c r="A24" s="752" t="s">
        <v>3139</v>
      </c>
      <c r="B24" s="753">
        <v>0</v>
      </c>
      <c r="C24" s="753">
        <v>0</v>
      </c>
      <c r="D24" s="753">
        <v>0</v>
      </c>
      <c r="E24" s="753">
        <v>0</v>
      </c>
      <c r="F24" s="753">
        <v>0</v>
      </c>
      <c r="G24" s="753">
        <v>0</v>
      </c>
      <c r="H24" s="753">
        <v>0</v>
      </c>
      <c r="I24" s="753">
        <v>0</v>
      </c>
      <c r="J24" s="753">
        <v>0</v>
      </c>
      <c r="K24" s="753">
        <v>0</v>
      </c>
      <c r="L24" s="753">
        <v>0</v>
      </c>
      <c r="M24" s="753">
        <v>0</v>
      </c>
      <c r="N24" s="753">
        <v>0</v>
      </c>
      <c r="O24" s="753">
        <v>0</v>
      </c>
      <c r="P24" s="753">
        <v>0</v>
      </c>
      <c r="Q24" s="753">
        <v>0</v>
      </c>
      <c r="R24" s="753">
        <v>0</v>
      </c>
      <c r="S24" s="753">
        <v>0</v>
      </c>
      <c r="T24" s="754">
        <v>0</v>
      </c>
    </row>
    <row r="25" spans="1:24">
      <c r="A25" s="746" t="s">
        <v>3149</v>
      </c>
      <c r="B25" s="747">
        <v>0</v>
      </c>
      <c r="C25" s="747"/>
      <c r="D25" s="747"/>
      <c r="E25" s="748"/>
      <c r="F25" s="753">
        <v>0</v>
      </c>
      <c r="G25" s="747"/>
      <c r="H25" s="748"/>
      <c r="I25" s="747"/>
      <c r="J25" s="318"/>
      <c r="K25" s="749"/>
      <c r="L25" s="749"/>
      <c r="M25" s="753">
        <v>0</v>
      </c>
      <c r="N25" s="753">
        <v>0</v>
      </c>
      <c r="O25" s="747">
        <v>0</v>
      </c>
      <c r="P25" s="747"/>
      <c r="Q25" s="748"/>
      <c r="R25" s="753">
        <v>0</v>
      </c>
      <c r="S25" s="753">
        <v>0</v>
      </c>
      <c r="T25" s="754">
        <v>0</v>
      </c>
    </row>
    <row r="26" spans="1:24">
      <c r="A26" s="752" t="s">
        <v>3150</v>
      </c>
      <c r="B26" s="753">
        <v>0</v>
      </c>
      <c r="C26" s="753">
        <v>0</v>
      </c>
      <c r="D26" s="753">
        <v>0</v>
      </c>
      <c r="E26" s="753">
        <v>0</v>
      </c>
      <c r="F26" s="753">
        <v>0</v>
      </c>
      <c r="G26" s="753">
        <v>0</v>
      </c>
      <c r="H26" s="753">
        <v>0</v>
      </c>
      <c r="I26" s="753">
        <v>0</v>
      </c>
      <c r="J26" s="753">
        <v>0</v>
      </c>
      <c r="K26" s="753">
        <v>0</v>
      </c>
      <c r="L26" s="753">
        <v>0</v>
      </c>
      <c r="M26" s="753">
        <v>0</v>
      </c>
      <c r="N26" s="753">
        <v>0</v>
      </c>
      <c r="O26" s="753">
        <v>0</v>
      </c>
      <c r="P26" s="753">
        <v>0</v>
      </c>
      <c r="Q26" s="753">
        <v>0</v>
      </c>
      <c r="R26" s="753">
        <v>0</v>
      </c>
      <c r="S26" s="753">
        <v>0</v>
      </c>
      <c r="T26" s="754">
        <v>0</v>
      </c>
    </row>
    <row r="27" spans="1:24">
      <c r="A27" s="752" t="s">
        <v>3151</v>
      </c>
      <c r="B27" s="753">
        <v>0</v>
      </c>
      <c r="C27" s="753">
        <v>0</v>
      </c>
      <c r="D27" s="753">
        <v>0</v>
      </c>
      <c r="E27" s="753">
        <v>0</v>
      </c>
      <c r="F27" s="753">
        <v>0</v>
      </c>
      <c r="G27" s="753">
        <v>0</v>
      </c>
      <c r="H27" s="753">
        <v>0</v>
      </c>
      <c r="I27" s="753">
        <v>0</v>
      </c>
      <c r="J27" s="753">
        <v>0</v>
      </c>
      <c r="K27" s="753">
        <v>0</v>
      </c>
      <c r="L27" s="753">
        <v>0</v>
      </c>
      <c r="M27" s="753">
        <v>0</v>
      </c>
      <c r="N27" s="753">
        <v>0</v>
      </c>
      <c r="O27" s="753">
        <v>0</v>
      </c>
      <c r="P27" s="753">
        <v>0</v>
      </c>
      <c r="Q27" s="753">
        <v>0</v>
      </c>
      <c r="R27" s="753">
        <v>0</v>
      </c>
      <c r="S27" s="753">
        <v>0</v>
      </c>
      <c r="T27" s="754">
        <v>0</v>
      </c>
    </row>
    <row r="28" spans="1:24" ht="34.5">
      <c r="A28" s="746" t="s">
        <v>2432</v>
      </c>
      <c r="B28" s="747">
        <v>0</v>
      </c>
      <c r="C28" s="747"/>
      <c r="D28" s="747"/>
      <c r="E28" s="748"/>
      <c r="F28" s="747"/>
      <c r="G28" s="747"/>
      <c r="H28" s="748"/>
      <c r="I28" s="747"/>
      <c r="J28" s="318"/>
      <c r="K28" s="749"/>
      <c r="L28" s="749"/>
      <c r="M28" s="753"/>
      <c r="N28" s="753"/>
      <c r="O28" s="747"/>
      <c r="P28" s="747"/>
      <c r="Q28" s="748"/>
      <c r="R28" s="753"/>
      <c r="S28" s="753"/>
      <c r="T28" s="754"/>
    </row>
    <row r="29" spans="1:24">
      <c r="A29" s="760" t="s">
        <v>3152</v>
      </c>
      <c r="B29" s="753">
        <v>0</v>
      </c>
      <c r="C29" s="753">
        <v>0</v>
      </c>
      <c r="D29" s="753">
        <v>0</v>
      </c>
      <c r="E29" s="753">
        <v>0</v>
      </c>
      <c r="F29" s="753">
        <v>0</v>
      </c>
      <c r="G29" s="753">
        <v>0</v>
      </c>
      <c r="H29" s="753">
        <v>0</v>
      </c>
      <c r="I29" s="753">
        <v>0</v>
      </c>
      <c r="J29" s="753">
        <v>0</v>
      </c>
      <c r="K29" s="753">
        <v>0</v>
      </c>
      <c r="L29" s="753">
        <v>0</v>
      </c>
      <c r="M29" s="753">
        <v>0</v>
      </c>
      <c r="N29" s="753">
        <v>0</v>
      </c>
      <c r="O29" s="753">
        <v>0</v>
      </c>
      <c r="P29" s="753">
        <v>0</v>
      </c>
      <c r="Q29" s="753">
        <v>0</v>
      </c>
      <c r="R29" s="753">
        <v>0</v>
      </c>
      <c r="S29" s="753">
        <v>0</v>
      </c>
      <c r="T29" s="754">
        <v>0</v>
      </c>
    </row>
    <row r="30" spans="1:24">
      <c r="A30" s="752" t="s">
        <v>3153</v>
      </c>
      <c r="B30" s="753">
        <v>0</v>
      </c>
      <c r="C30" s="753">
        <v>0</v>
      </c>
      <c r="D30" s="753">
        <v>0</v>
      </c>
      <c r="E30" s="753">
        <v>0</v>
      </c>
      <c r="F30" s="753">
        <v>0</v>
      </c>
      <c r="G30" s="753">
        <v>0</v>
      </c>
      <c r="H30" s="753">
        <v>0</v>
      </c>
      <c r="I30" s="753">
        <v>0</v>
      </c>
      <c r="J30" s="753">
        <v>0</v>
      </c>
      <c r="K30" s="753">
        <v>0</v>
      </c>
      <c r="L30" s="753">
        <v>0</v>
      </c>
      <c r="M30" s="753">
        <v>0</v>
      </c>
      <c r="N30" s="753">
        <v>0</v>
      </c>
      <c r="O30" s="753">
        <v>0</v>
      </c>
      <c r="P30" s="753">
        <v>0</v>
      </c>
      <c r="Q30" s="753">
        <v>0</v>
      </c>
      <c r="R30" s="753">
        <v>0</v>
      </c>
      <c r="S30" s="753">
        <v>0</v>
      </c>
      <c r="T30" s="754">
        <v>0</v>
      </c>
    </row>
    <row r="31" spans="1:24" ht="23.25">
      <c r="A31" s="752" t="s">
        <v>3154</v>
      </c>
      <c r="B31" s="753">
        <v>0</v>
      </c>
      <c r="C31" s="753">
        <v>0</v>
      </c>
      <c r="D31" s="753">
        <v>0</v>
      </c>
      <c r="E31" s="753">
        <v>0</v>
      </c>
      <c r="F31" s="753">
        <v>0</v>
      </c>
      <c r="G31" s="753">
        <v>0</v>
      </c>
      <c r="H31" s="753">
        <v>0</v>
      </c>
      <c r="I31" s="753">
        <v>0</v>
      </c>
      <c r="J31" s="753">
        <v>0</v>
      </c>
      <c r="K31" s="753">
        <v>0</v>
      </c>
      <c r="L31" s="753">
        <v>0</v>
      </c>
      <c r="M31" s="753">
        <v>0</v>
      </c>
      <c r="N31" s="753">
        <v>0</v>
      </c>
      <c r="O31" s="753">
        <v>0</v>
      </c>
      <c r="P31" s="753">
        <v>0</v>
      </c>
      <c r="Q31" s="753">
        <v>0</v>
      </c>
      <c r="R31" s="753">
        <v>0</v>
      </c>
      <c r="S31" s="753">
        <v>0</v>
      </c>
      <c r="T31" s="754">
        <v>0</v>
      </c>
    </row>
    <row r="32" spans="1:24" s="354" customFormat="1" ht="23.25">
      <c r="A32" s="752" t="s">
        <v>3155</v>
      </c>
      <c r="B32" s="755">
        <v>112458.24974</v>
      </c>
      <c r="C32" s="755">
        <v>0</v>
      </c>
      <c r="D32" s="755">
        <v>0</v>
      </c>
      <c r="E32" s="755">
        <v>0</v>
      </c>
      <c r="F32" s="755">
        <v>112458.24974</v>
      </c>
      <c r="G32" s="755">
        <v>0</v>
      </c>
      <c r="H32" s="755">
        <v>0</v>
      </c>
      <c r="I32" s="755">
        <v>0</v>
      </c>
      <c r="J32" s="755">
        <v>0</v>
      </c>
      <c r="K32" s="755">
        <v>0</v>
      </c>
      <c r="L32" s="755">
        <v>0</v>
      </c>
      <c r="M32" s="755">
        <v>0</v>
      </c>
      <c r="N32" s="755">
        <v>112458.24974</v>
      </c>
      <c r="O32" s="755">
        <v>0</v>
      </c>
      <c r="P32" s="755">
        <v>0</v>
      </c>
      <c r="Q32" s="755">
        <v>-25444.71</v>
      </c>
      <c r="R32" s="755">
        <v>-25444.71</v>
      </c>
      <c r="S32" s="755">
        <v>-25444.71</v>
      </c>
      <c r="T32" s="758">
        <v>87013.539740000007</v>
      </c>
      <c r="U32" s="903"/>
      <c r="V32" s="1396"/>
      <c r="W32" s="871"/>
      <c r="X32" s="291"/>
    </row>
    <row r="33" spans="1:24">
      <c r="A33" s="746" t="s">
        <v>1352</v>
      </c>
      <c r="B33" s="747">
        <v>0</v>
      </c>
      <c r="C33" s="747"/>
      <c r="D33" s="747"/>
      <c r="E33" s="748"/>
      <c r="F33" s="747"/>
      <c r="G33" s="747"/>
      <c r="H33" s="748"/>
      <c r="I33" s="747"/>
      <c r="J33" s="318"/>
      <c r="K33" s="749"/>
      <c r="L33" s="749"/>
      <c r="M33" s="753">
        <v>0</v>
      </c>
      <c r="N33" s="753">
        <v>0</v>
      </c>
      <c r="O33" s="747">
        <v>0</v>
      </c>
      <c r="P33" s="747"/>
      <c r="Q33" s="748"/>
      <c r="R33" s="753">
        <v>0</v>
      </c>
      <c r="S33" s="753">
        <v>0</v>
      </c>
      <c r="T33" s="754">
        <v>0</v>
      </c>
    </row>
    <row r="34" spans="1:24">
      <c r="A34" s="752" t="s">
        <v>3156</v>
      </c>
      <c r="B34" s="753">
        <v>0</v>
      </c>
      <c r="C34" s="753">
        <v>0</v>
      </c>
      <c r="D34" s="753">
        <v>0</v>
      </c>
      <c r="E34" s="753">
        <v>0</v>
      </c>
      <c r="F34" s="753">
        <v>0</v>
      </c>
      <c r="G34" s="753">
        <v>0</v>
      </c>
      <c r="H34" s="753">
        <v>0</v>
      </c>
      <c r="I34" s="753">
        <v>0</v>
      </c>
      <c r="J34" s="753">
        <v>0</v>
      </c>
      <c r="K34" s="753">
        <v>0</v>
      </c>
      <c r="L34" s="753">
        <v>0</v>
      </c>
      <c r="M34" s="753">
        <v>0</v>
      </c>
      <c r="N34" s="753">
        <v>0</v>
      </c>
      <c r="O34" s="753">
        <v>0</v>
      </c>
      <c r="P34" s="753">
        <v>0</v>
      </c>
      <c r="Q34" s="753">
        <v>0</v>
      </c>
      <c r="R34" s="753">
        <v>0</v>
      </c>
      <c r="S34" s="753">
        <v>0</v>
      </c>
      <c r="T34" s="754">
        <v>0</v>
      </c>
    </row>
    <row r="35" spans="1:24" s="354" customFormat="1" ht="23.25">
      <c r="A35" s="752" t="s">
        <v>3157</v>
      </c>
      <c r="B35" s="755">
        <v>135264.345</v>
      </c>
      <c r="C35" s="755">
        <v>0</v>
      </c>
      <c r="D35" s="755">
        <v>0</v>
      </c>
      <c r="E35" s="755">
        <v>0</v>
      </c>
      <c r="F35" s="755">
        <v>135264.345</v>
      </c>
      <c r="G35" s="755">
        <v>6500</v>
      </c>
      <c r="H35" s="755">
        <v>0</v>
      </c>
      <c r="I35" s="755">
        <v>0</v>
      </c>
      <c r="J35" s="755">
        <v>0</v>
      </c>
      <c r="K35" s="755">
        <v>0</v>
      </c>
      <c r="L35" s="755">
        <v>0</v>
      </c>
      <c r="M35" s="755">
        <v>6500</v>
      </c>
      <c r="N35" s="755">
        <v>141764.345</v>
      </c>
      <c r="O35" s="755">
        <v>0</v>
      </c>
      <c r="P35" s="755">
        <v>0</v>
      </c>
      <c r="Q35" s="755">
        <v>0</v>
      </c>
      <c r="R35" s="755">
        <v>0</v>
      </c>
      <c r="S35" s="755">
        <v>0</v>
      </c>
      <c r="T35" s="758">
        <v>141764.345</v>
      </c>
      <c r="U35" s="903"/>
      <c r="V35" s="1396"/>
      <c r="W35" s="871"/>
      <c r="X35" s="291"/>
    </row>
    <row r="36" spans="1:24">
      <c r="A36" s="752" t="s">
        <v>3158</v>
      </c>
      <c r="B36" s="753">
        <v>0</v>
      </c>
      <c r="C36" s="753">
        <v>0</v>
      </c>
      <c r="D36" s="753">
        <v>0</v>
      </c>
      <c r="E36" s="753">
        <v>0</v>
      </c>
      <c r="F36" s="753">
        <v>0</v>
      </c>
      <c r="G36" s="753">
        <v>0</v>
      </c>
      <c r="H36" s="753">
        <v>0</v>
      </c>
      <c r="I36" s="753">
        <v>0</v>
      </c>
      <c r="J36" s="753">
        <v>0</v>
      </c>
      <c r="K36" s="753">
        <v>0</v>
      </c>
      <c r="L36" s="753">
        <v>0</v>
      </c>
      <c r="M36" s="753">
        <v>0</v>
      </c>
      <c r="N36" s="753">
        <v>0</v>
      </c>
      <c r="O36" s="753">
        <v>0</v>
      </c>
      <c r="P36" s="753">
        <v>0</v>
      </c>
      <c r="Q36" s="753">
        <v>0</v>
      </c>
      <c r="R36" s="753">
        <v>0</v>
      </c>
      <c r="S36" s="753">
        <v>0</v>
      </c>
      <c r="T36" s="754">
        <v>0</v>
      </c>
    </row>
    <row r="37" spans="1:24" ht="23.25">
      <c r="A37" s="746" t="s">
        <v>2434</v>
      </c>
      <c r="B37" s="747">
        <v>0</v>
      </c>
      <c r="C37" s="747"/>
      <c r="D37" s="747"/>
      <c r="E37" s="748"/>
      <c r="F37" s="747"/>
      <c r="G37" s="747"/>
      <c r="H37" s="748"/>
      <c r="I37" s="747"/>
      <c r="J37" s="318"/>
      <c r="K37" s="749"/>
      <c r="L37" s="749"/>
      <c r="M37" s="753"/>
      <c r="N37" s="753"/>
      <c r="O37" s="747"/>
      <c r="P37" s="747"/>
      <c r="Q37" s="748"/>
      <c r="R37" s="753"/>
      <c r="S37" s="753"/>
      <c r="T37" s="754"/>
    </row>
    <row r="38" spans="1:24">
      <c r="A38" s="752" t="s">
        <v>3159</v>
      </c>
      <c r="B38" s="753">
        <v>0</v>
      </c>
      <c r="C38" s="753">
        <v>0</v>
      </c>
      <c r="D38" s="753">
        <v>0</v>
      </c>
      <c r="E38" s="753">
        <v>0</v>
      </c>
      <c r="F38" s="753">
        <v>0</v>
      </c>
      <c r="G38" s="753">
        <v>0</v>
      </c>
      <c r="H38" s="753">
        <v>0</v>
      </c>
      <c r="I38" s="753">
        <v>0</v>
      </c>
      <c r="J38" s="753">
        <v>0</v>
      </c>
      <c r="K38" s="753">
        <v>0</v>
      </c>
      <c r="L38" s="753">
        <v>0</v>
      </c>
      <c r="M38" s="753">
        <v>0</v>
      </c>
      <c r="N38" s="753">
        <v>0</v>
      </c>
      <c r="O38" s="753">
        <v>0</v>
      </c>
      <c r="P38" s="753">
        <v>0</v>
      </c>
      <c r="Q38" s="753">
        <v>0</v>
      </c>
      <c r="R38" s="753">
        <v>0</v>
      </c>
      <c r="S38" s="753">
        <v>0</v>
      </c>
      <c r="T38" s="754">
        <v>0</v>
      </c>
    </row>
    <row r="39" spans="1:24">
      <c r="A39" s="752" t="s">
        <v>3160</v>
      </c>
      <c r="B39" s="753">
        <v>0</v>
      </c>
      <c r="C39" s="753">
        <v>0</v>
      </c>
      <c r="D39" s="753">
        <v>0</v>
      </c>
      <c r="E39" s="753">
        <v>0</v>
      </c>
      <c r="F39" s="753">
        <v>0</v>
      </c>
      <c r="G39" s="753">
        <v>0</v>
      </c>
      <c r="H39" s="753">
        <v>0</v>
      </c>
      <c r="I39" s="753">
        <v>0</v>
      </c>
      <c r="J39" s="753">
        <v>0</v>
      </c>
      <c r="K39" s="753">
        <v>0</v>
      </c>
      <c r="L39" s="753">
        <v>0</v>
      </c>
      <c r="M39" s="753">
        <v>0</v>
      </c>
      <c r="N39" s="753">
        <v>0</v>
      </c>
      <c r="O39" s="753">
        <v>0</v>
      </c>
      <c r="P39" s="753">
        <v>0</v>
      </c>
      <c r="Q39" s="753">
        <v>0</v>
      </c>
      <c r="R39" s="753">
        <v>0</v>
      </c>
      <c r="S39" s="753">
        <v>0</v>
      </c>
      <c r="T39" s="754">
        <v>0</v>
      </c>
    </row>
    <row r="40" spans="1:24" ht="23.25">
      <c r="A40" s="746" t="s">
        <v>2436</v>
      </c>
      <c r="B40" s="747">
        <v>0</v>
      </c>
      <c r="C40" s="747"/>
      <c r="D40" s="747"/>
      <c r="E40" s="748"/>
      <c r="F40" s="747"/>
      <c r="G40" s="747"/>
      <c r="H40" s="748"/>
      <c r="I40" s="747"/>
      <c r="J40" s="318"/>
      <c r="K40" s="749"/>
      <c r="L40" s="749"/>
      <c r="M40" s="753">
        <v>0</v>
      </c>
      <c r="N40" s="753">
        <v>0</v>
      </c>
      <c r="O40" s="747">
        <v>0</v>
      </c>
      <c r="P40" s="747"/>
      <c r="Q40" s="748"/>
      <c r="R40" s="753"/>
      <c r="S40" s="753">
        <v>0</v>
      </c>
      <c r="T40" s="754">
        <v>0</v>
      </c>
    </row>
    <row r="41" spans="1:24">
      <c r="A41" s="752" t="s">
        <v>3159</v>
      </c>
      <c r="B41" s="753">
        <v>0</v>
      </c>
      <c r="C41" s="753">
        <v>0</v>
      </c>
      <c r="D41" s="753">
        <v>0</v>
      </c>
      <c r="E41" s="753">
        <v>0</v>
      </c>
      <c r="F41" s="753">
        <v>0</v>
      </c>
      <c r="G41" s="753">
        <v>0</v>
      </c>
      <c r="H41" s="753">
        <v>0</v>
      </c>
      <c r="I41" s="753">
        <v>0</v>
      </c>
      <c r="J41" s="753">
        <v>0</v>
      </c>
      <c r="K41" s="753">
        <v>0</v>
      </c>
      <c r="L41" s="753">
        <v>0</v>
      </c>
      <c r="M41" s="753">
        <v>0</v>
      </c>
      <c r="N41" s="753">
        <v>0</v>
      </c>
      <c r="O41" s="753">
        <v>0</v>
      </c>
      <c r="P41" s="753">
        <v>0</v>
      </c>
      <c r="Q41" s="753">
        <v>0</v>
      </c>
      <c r="R41" s="753">
        <v>0</v>
      </c>
      <c r="S41" s="753">
        <v>0</v>
      </c>
      <c r="T41" s="754">
        <v>0</v>
      </c>
    </row>
    <row r="42" spans="1:24">
      <c r="A42" s="752" t="s">
        <v>3160</v>
      </c>
      <c r="B42" s="753">
        <v>0</v>
      </c>
      <c r="C42" s="753">
        <v>0</v>
      </c>
      <c r="D42" s="753">
        <v>0</v>
      </c>
      <c r="E42" s="753">
        <v>0</v>
      </c>
      <c r="F42" s="753">
        <v>0</v>
      </c>
      <c r="G42" s="753">
        <v>0</v>
      </c>
      <c r="H42" s="753">
        <v>0</v>
      </c>
      <c r="I42" s="753">
        <v>0</v>
      </c>
      <c r="J42" s="753">
        <v>0</v>
      </c>
      <c r="K42" s="753">
        <v>0</v>
      </c>
      <c r="L42" s="753">
        <v>0</v>
      </c>
      <c r="M42" s="753">
        <v>0</v>
      </c>
      <c r="N42" s="753">
        <v>0</v>
      </c>
      <c r="O42" s="753">
        <v>0</v>
      </c>
      <c r="P42" s="753">
        <v>0</v>
      </c>
      <c r="Q42" s="753">
        <v>0</v>
      </c>
      <c r="R42" s="753">
        <v>0</v>
      </c>
      <c r="S42" s="753">
        <v>0</v>
      </c>
      <c r="T42" s="754">
        <v>0</v>
      </c>
    </row>
    <row r="43" spans="1:24">
      <c r="A43" s="746" t="s">
        <v>3161</v>
      </c>
      <c r="B43" s="747">
        <v>0</v>
      </c>
      <c r="C43" s="747"/>
      <c r="D43" s="747"/>
      <c r="E43" s="748"/>
      <c r="F43" s="747"/>
      <c r="G43" s="747"/>
      <c r="H43" s="748"/>
      <c r="I43" s="747"/>
      <c r="J43" s="318"/>
      <c r="K43" s="749"/>
      <c r="L43" s="749"/>
      <c r="M43" s="753"/>
      <c r="N43" s="753"/>
      <c r="O43" s="747"/>
      <c r="P43" s="747"/>
      <c r="Q43" s="748"/>
      <c r="R43" s="753"/>
      <c r="S43" s="753"/>
      <c r="T43" s="754">
        <v>0</v>
      </c>
    </row>
    <row r="44" spans="1:24">
      <c r="A44" s="752" t="s">
        <v>3162</v>
      </c>
      <c r="B44" s="753">
        <v>0</v>
      </c>
      <c r="C44" s="753">
        <v>0</v>
      </c>
      <c r="D44" s="753">
        <v>0</v>
      </c>
      <c r="E44" s="753">
        <v>0</v>
      </c>
      <c r="F44" s="753">
        <v>0</v>
      </c>
      <c r="G44" s="753">
        <v>0</v>
      </c>
      <c r="H44" s="753">
        <v>0</v>
      </c>
      <c r="I44" s="753">
        <v>0</v>
      </c>
      <c r="J44" s="753">
        <v>0</v>
      </c>
      <c r="K44" s="753">
        <v>0</v>
      </c>
      <c r="L44" s="753">
        <v>0</v>
      </c>
      <c r="M44" s="753">
        <v>0</v>
      </c>
      <c r="N44" s="753">
        <v>0</v>
      </c>
      <c r="O44" s="753">
        <v>0</v>
      </c>
      <c r="P44" s="753">
        <v>0</v>
      </c>
      <c r="Q44" s="753">
        <v>0</v>
      </c>
      <c r="R44" s="753">
        <v>0</v>
      </c>
      <c r="S44" s="753">
        <v>0</v>
      </c>
      <c r="T44" s="754">
        <v>0</v>
      </c>
    </row>
    <row r="45" spans="1:24">
      <c r="A45" s="752" t="s">
        <v>3163</v>
      </c>
      <c r="B45" s="753">
        <v>0</v>
      </c>
      <c r="C45" s="753">
        <v>0</v>
      </c>
      <c r="D45" s="753">
        <v>0</v>
      </c>
      <c r="E45" s="753">
        <v>0</v>
      </c>
      <c r="F45" s="753">
        <v>0</v>
      </c>
      <c r="G45" s="753">
        <v>0</v>
      </c>
      <c r="H45" s="753">
        <v>0</v>
      </c>
      <c r="I45" s="753">
        <v>0</v>
      </c>
      <c r="J45" s="753">
        <v>0</v>
      </c>
      <c r="K45" s="753">
        <v>0</v>
      </c>
      <c r="L45" s="753">
        <v>0</v>
      </c>
      <c r="M45" s="753">
        <v>0</v>
      </c>
      <c r="N45" s="753">
        <v>0</v>
      </c>
      <c r="O45" s="753">
        <v>0</v>
      </c>
      <c r="P45" s="753">
        <v>0</v>
      </c>
      <c r="Q45" s="753">
        <v>0</v>
      </c>
      <c r="R45" s="753">
        <v>0</v>
      </c>
      <c r="S45" s="753">
        <v>0</v>
      </c>
      <c r="T45" s="754">
        <v>0</v>
      </c>
    </row>
    <row r="46" spans="1:24" s="354" customFormat="1">
      <c r="A46" s="752" t="s">
        <v>1366</v>
      </c>
      <c r="B46" s="755">
        <v>15896687.703469999</v>
      </c>
      <c r="C46" s="755">
        <v>2420546.10329</v>
      </c>
      <c r="D46" s="755">
        <v>0</v>
      </c>
      <c r="E46" s="755">
        <v>0</v>
      </c>
      <c r="F46" s="755">
        <v>18317233.806759998</v>
      </c>
      <c r="G46" s="755">
        <v>1080396.5133799999</v>
      </c>
      <c r="H46" s="761">
        <v>-354132.14358999999</v>
      </c>
      <c r="I46" s="755">
        <v>0</v>
      </c>
      <c r="J46" s="755">
        <v>0</v>
      </c>
      <c r="K46" s="755">
        <v>0</v>
      </c>
      <c r="L46" s="755">
        <v>44188.668010000001</v>
      </c>
      <c r="M46" s="755">
        <v>770453.03779999993</v>
      </c>
      <c r="N46" s="755">
        <v>19087686.844559997</v>
      </c>
      <c r="O46" s="755">
        <v>10656110.801379999</v>
      </c>
      <c r="P46" s="755">
        <v>2638821.5025999998</v>
      </c>
      <c r="Q46" s="755">
        <v>-39932.386269999995</v>
      </c>
      <c r="R46" s="755">
        <v>2598889.1163299996</v>
      </c>
      <c r="S46" s="755">
        <v>13254999.917709999</v>
      </c>
      <c r="T46" s="758">
        <v>5832686.9268499985</v>
      </c>
      <c r="U46" s="903"/>
      <c r="V46" s="1396"/>
      <c r="W46" s="871"/>
      <c r="X46" s="291"/>
    </row>
    <row r="47" spans="1:24">
      <c r="A47" s="762" t="s">
        <v>3164</v>
      </c>
      <c r="B47" s="753">
        <v>4923.1472400000002</v>
      </c>
      <c r="C47" s="753">
        <v>0</v>
      </c>
      <c r="D47" s="753">
        <v>0</v>
      </c>
      <c r="E47" s="753">
        <v>0</v>
      </c>
      <c r="F47" s="753">
        <v>4923.1472400000002</v>
      </c>
      <c r="G47" s="763">
        <v>0</v>
      </c>
      <c r="H47" s="764">
        <v>0</v>
      </c>
      <c r="I47" s="753">
        <v>0</v>
      </c>
      <c r="J47" s="753">
        <v>0</v>
      </c>
      <c r="K47" s="753">
        <v>0</v>
      </c>
      <c r="L47" s="763">
        <v>0</v>
      </c>
      <c r="M47" s="753">
        <v>0</v>
      </c>
      <c r="N47" s="753">
        <v>4923.1472400000002</v>
      </c>
      <c r="O47" s="753">
        <v>4923.1472400000002</v>
      </c>
      <c r="P47" s="763">
        <v>0</v>
      </c>
      <c r="Q47" s="753">
        <v>0</v>
      </c>
      <c r="R47" s="753">
        <v>0</v>
      </c>
      <c r="S47" s="753">
        <v>4923.1472400000002</v>
      </c>
      <c r="T47" s="754">
        <v>0</v>
      </c>
      <c r="V47" s="871"/>
      <c r="W47" s="871"/>
    </row>
    <row r="48" spans="1:24" ht="23.25">
      <c r="A48" s="746" t="s">
        <v>2437</v>
      </c>
      <c r="B48" s="747">
        <v>0</v>
      </c>
      <c r="C48" s="747"/>
      <c r="D48" s="747"/>
      <c r="E48" s="748"/>
      <c r="F48" s="747"/>
      <c r="G48" s="747"/>
      <c r="H48" s="748"/>
      <c r="I48" s="747"/>
      <c r="J48" s="318"/>
      <c r="K48" s="749"/>
      <c r="L48" s="753"/>
      <c r="M48" s="753"/>
      <c r="N48" s="753"/>
      <c r="O48" s="747"/>
      <c r="P48" s="747"/>
      <c r="Q48" s="748"/>
      <c r="R48" s="753"/>
      <c r="S48" s="753"/>
      <c r="T48" s="754"/>
    </row>
    <row r="49" spans="1:24" s="354" customFormat="1">
      <c r="A49" s="752" t="s">
        <v>3165</v>
      </c>
      <c r="B49" s="755">
        <v>6766416.5344899995</v>
      </c>
      <c r="C49" s="755">
        <v>0</v>
      </c>
      <c r="D49" s="755">
        <v>0</v>
      </c>
      <c r="E49" s="755">
        <v>0</v>
      </c>
      <c r="F49" s="755">
        <v>6766416.5344899995</v>
      </c>
      <c r="G49" s="757">
        <v>3675960.2832600004</v>
      </c>
      <c r="H49" s="761">
        <v>-40768.988579999997</v>
      </c>
      <c r="I49" s="755">
        <v>0</v>
      </c>
      <c r="J49" s="755">
        <v>0</v>
      </c>
      <c r="K49" s="755">
        <v>0</v>
      </c>
      <c r="L49" s="755">
        <v>0</v>
      </c>
      <c r="M49" s="755">
        <v>3635191.2946800003</v>
      </c>
      <c r="N49" s="755">
        <v>10401607.82917</v>
      </c>
      <c r="O49" s="765">
        <v>0</v>
      </c>
      <c r="P49" s="757">
        <v>0</v>
      </c>
      <c r="Q49" s="757">
        <v>0</v>
      </c>
      <c r="R49" s="755">
        <v>0</v>
      </c>
      <c r="S49" s="755">
        <v>0</v>
      </c>
      <c r="T49" s="758">
        <v>10401607.82917</v>
      </c>
      <c r="U49" s="903"/>
      <c r="V49" s="1396"/>
      <c r="W49" s="871"/>
      <c r="X49" s="291"/>
    </row>
    <row r="50" spans="1:24" ht="23.25">
      <c r="A50" s="752" t="s">
        <v>3166</v>
      </c>
      <c r="B50" s="753">
        <v>0</v>
      </c>
      <c r="C50" s="753">
        <v>0</v>
      </c>
      <c r="D50" s="753">
        <v>0</v>
      </c>
      <c r="E50" s="753">
        <v>0</v>
      </c>
      <c r="F50" s="753">
        <v>0</v>
      </c>
      <c r="G50" s="753">
        <v>0</v>
      </c>
      <c r="H50" s="753">
        <v>0</v>
      </c>
      <c r="I50" s="753">
        <v>0</v>
      </c>
      <c r="J50" s="753">
        <v>0</v>
      </c>
      <c r="K50" s="753">
        <v>0</v>
      </c>
      <c r="L50" s="753">
        <v>0</v>
      </c>
      <c r="M50" s="753">
        <v>0</v>
      </c>
      <c r="N50" s="753">
        <v>0</v>
      </c>
      <c r="O50" s="753">
        <v>0</v>
      </c>
      <c r="P50" s="753">
        <v>0</v>
      </c>
      <c r="Q50" s="753">
        <v>0</v>
      </c>
      <c r="R50" s="753">
        <v>0</v>
      </c>
      <c r="S50" s="753">
        <v>0</v>
      </c>
      <c r="T50" s="754">
        <v>0</v>
      </c>
    </row>
    <row r="51" spans="1:24">
      <c r="A51" s="752" t="s">
        <v>3167</v>
      </c>
      <c r="B51" s="753">
        <v>0</v>
      </c>
      <c r="C51" s="753">
        <v>0</v>
      </c>
      <c r="D51" s="753">
        <v>0</v>
      </c>
      <c r="E51" s="753">
        <v>0</v>
      </c>
      <c r="F51" s="753">
        <v>0</v>
      </c>
      <c r="G51" s="753">
        <v>0</v>
      </c>
      <c r="H51" s="753">
        <v>0</v>
      </c>
      <c r="I51" s="753">
        <v>0</v>
      </c>
      <c r="J51" s="753">
        <v>0</v>
      </c>
      <c r="K51" s="753">
        <v>0</v>
      </c>
      <c r="L51" s="753">
        <v>0</v>
      </c>
      <c r="M51" s="753">
        <v>0</v>
      </c>
      <c r="N51" s="753">
        <v>0</v>
      </c>
      <c r="O51" s="753">
        <v>0</v>
      </c>
      <c r="P51" s="753">
        <v>0</v>
      </c>
      <c r="Q51" s="753">
        <v>0</v>
      </c>
      <c r="R51" s="753">
        <v>0</v>
      </c>
      <c r="S51" s="753">
        <v>0</v>
      </c>
      <c r="T51" s="754">
        <v>0</v>
      </c>
    </row>
    <row r="52" spans="1:24" s="354" customFormat="1">
      <c r="A52" s="752" t="s">
        <v>3161</v>
      </c>
      <c r="B52" s="755">
        <v>2773106.7461799998</v>
      </c>
      <c r="C52" s="755">
        <v>0</v>
      </c>
      <c r="D52" s="755">
        <v>0</v>
      </c>
      <c r="E52" s="755">
        <v>0</v>
      </c>
      <c r="F52" s="755">
        <v>2773106.7461799998</v>
      </c>
      <c r="G52" s="755">
        <v>419451.14796000003</v>
      </c>
      <c r="H52" s="755">
        <v>-234479.29172000004</v>
      </c>
      <c r="I52" s="755">
        <v>0</v>
      </c>
      <c r="J52" s="755">
        <v>0</v>
      </c>
      <c r="K52" s="755">
        <v>0</v>
      </c>
      <c r="L52" s="755">
        <v>0</v>
      </c>
      <c r="M52" s="755">
        <v>184971.85623999999</v>
      </c>
      <c r="N52" s="755">
        <v>2958078.6024199999</v>
      </c>
      <c r="O52" s="755">
        <v>0</v>
      </c>
      <c r="P52" s="755">
        <v>0</v>
      </c>
      <c r="Q52" s="755">
        <v>0</v>
      </c>
      <c r="R52" s="755">
        <v>0</v>
      </c>
      <c r="S52" s="755">
        <v>0</v>
      </c>
      <c r="T52" s="758">
        <v>2958078.6024199999</v>
      </c>
      <c r="U52" s="903"/>
      <c r="V52" s="1396"/>
      <c r="W52" s="871"/>
      <c r="X52" s="291"/>
    </row>
    <row r="53" spans="1:24" ht="23.25">
      <c r="A53" s="766" t="s">
        <v>3168</v>
      </c>
      <c r="B53" s="767">
        <v>226453948.00213</v>
      </c>
      <c r="C53" s="767">
        <v>3604181.70151</v>
      </c>
      <c r="D53" s="767">
        <v>439.04399000000001</v>
      </c>
      <c r="E53" s="767">
        <v>0</v>
      </c>
      <c r="F53" s="767">
        <v>230058568.74762997</v>
      </c>
      <c r="G53" s="767">
        <v>8249993.0932100005</v>
      </c>
      <c r="H53" s="767">
        <v>-1982354.7297099999</v>
      </c>
      <c r="I53" s="767">
        <v>19731.854749999999</v>
      </c>
      <c r="J53" s="767">
        <v>270499.56514999998</v>
      </c>
      <c r="K53" s="767">
        <v>0</v>
      </c>
      <c r="L53" s="767">
        <v>489645.71193000005</v>
      </c>
      <c r="M53" s="767">
        <v>7047515.4953300003</v>
      </c>
      <c r="N53" s="767">
        <v>237106084.24295998</v>
      </c>
      <c r="O53" s="767">
        <v>109469499.52935</v>
      </c>
      <c r="P53" s="767">
        <v>6808652.8095299993</v>
      </c>
      <c r="Q53" s="767">
        <v>-663011.65648999985</v>
      </c>
      <c r="R53" s="767">
        <v>6145641.1530399993</v>
      </c>
      <c r="S53" s="767">
        <v>115615140.68239002</v>
      </c>
      <c r="T53" s="767">
        <v>121440054.14056994</v>
      </c>
      <c r="U53" s="905" t="s">
        <v>3179</v>
      </c>
      <c r="V53" s="871"/>
      <c r="W53" s="871"/>
    </row>
    <row r="54" spans="1:24" s="354" customFormat="1" ht="15" hidden="1" customHeight="1">
      <c r="A54" s="768"/>
      <c r="B54" s="769"/>
      <c r="C54" s="767"/>
      <c r="D54" s="767"/>
      <c r="E54" s="767"/>
      <c r="F54" s="767"/>
      <c r="G54" s="767"/>
      <c r="H54" s="767"/>
      <c r="I54" s="767"/>
      <c r="J54" s="767"/>
      <c r="K54" s="767"/>
      <c r="L54" s="767"/>
      <c r="M54" s="767"/>
      <c r="N54" s="767"/>
      <c r="O54" s="767"/>
      <c r="P54" s="767"/>
      <c r="Q54" s="767"/>
      <c r="R54" s="767"/>
      <c r="S54" s="767"/>
      <c r="T54" s="770"/>
      <c r="U54" s="903"/>
      <c r="V54" s="291"/>
      <c r="W54" s="291"/>
      <c r="X54" s="291"/>
    </row>
    <row r="55" spans="1:24" ht="15" hidden="1" customHeight="1">
      <c r="A55" s="737" t="s">
        <v>3169</v>
      </c>
      <c r="B55" s="771"/>
      <c r="C55" s="771"/>
      <c r="D55" s="771"/>
      <c r="E55" s="772"/>
      <c r="F55" s="771"/>
      <c r="G55" s="771"/>
      <c r="H55" s="772"/>
      <c r="I55" s="771"/>
      <c r="J55" s="772"/>
      <c r="K55" s="773"/>
      <c r="L55" s="773"/>
      <c r="M55" s="773"/>
      <c r="N55" s="771"/>
      <c r="O55" s="771"/>
      <c r="P55" s="771"/>
      <c r="Q55" s="772"/>
      <c r="R55" s="771"/>
      <c r="S55" s="771"/>
      <c r="T55" s="774"/>
      <c r="U55" s="903"/>
    </row>
    <row r="56" spans="1:24" ht="15" hidden="1" customHeight="1">
      <c r="A56" s="746" t="s">
        <v>3170</v>
      </c>
      <c r="B56" s="747"/>
      <c r="C56" s="747"/>
      <c r="D56" s="747"/>
      <c r="E56" s="747"/>
      <c r="F56" s="748"/>
      <c r="G56" s="747"/>
      <c r="H56" s="748"/>
      <c r="I56" s="747"/>
      <c r="J56" s="318"/>
      <c r="K56" s="749"/>
      <c r="L56" s="749"/>
      <c r="M56" s="749"/>
      <c r="N56" s="750"/>
      <c r="O56" s="747"/>
      <c r="P56" s="747"/>
      <c r="Q56" s="748"/>
      <c r="R56" s="747"/>
      <c r="S56" s="747"/>
      <c r="T56" s="751"/>
    </row>
    <row r="57" spans="1:24" ht="15" hidden="1" customHeight="1">
      <c r="A57" s="752" t="s">
        <v>3138</v>
      </c>
      <c r="B57" s="753">
        <v>0</v>
      </c>
      <c r="C57" s="753">
        <v>0</v>
      </c>
      <c r="D57" s="753">
        <v>0</v>
      </c>
      <c r="E57" s="753">
        <v>0</v>
      </c>
      <c r="F57" s="753">
        <v>0</v>
      </c>
      <c r="G57" s="753">
        <v>0</v>
      </c>
      <c r="H57" s="753">
        <v>0</v>
      </c>
      <c r="I57" s="753">
        <v>0</v>
      </c>
      <c r="J57" s="753">
        <v>0</v>
      </c>
      <c r="K57" s="753">
        <v>0</v>
      </c>
      <c r="L57" s="753">
        <v>0</v>
      </c>
      <c r="M57" s="753">
        <v>0</v>
      </c>
      <c r="N57" s="753">
        <v>0</v>
      </c>
      <c r="O57" s="753">
        <v>0</v>
      </c>
      <c r="P57" s="753">
        <v>0</v>
      </c>
      <c r="Q57" s="753">
        <v>0</v>
      </c>
      <c r="R57" s="753">
        <v>0</v>
      </c>
      <c r="S57" s="753">
        <v>0</v>
      </c>
      <c r="T57" s="753">
        <v>0</v>
      </c>
    </row>
    <row r="58" spans="1:24" ht="15" hidden="1" customHeight="1">
      <c r="A58" s="752" t="s">
        <v>3139</v>
      </c>
      <c r="B58" s="753">
        <v>0</v>
      </c>
      <c r="C58" s="753">
        <v>0</v>
      </c>
      <c r="D58" s="753">
        <v>0</v>
      </c>
      <c r="E58" s="753">
        <v>0</v>
      </c>
      <c r="F58" s="753">
        <v>0</v>
      </c>
      <c r="G58" s="753">
        <v>0</v>
      </c>
      <c r="H58" s="753">
        <v>0</v>
      </c>
      <c r="I58" s="753">
        <v>0</v>
      </c>
      <c r="J58" s="753">
        <v>0</v>
      </c>
      <c r="K58" s="753">
        <v>0</v>
      </c>
      <c r="L58" s="753">
        <v>0</v>
      </c>
      <c r="M58" s="753">
        <v>0</v>
      </c>
      <c r="N58" s="753">
        <v>0</v>
      </c>
      <c r="O58" s="753">
        <v>0</v>
      </c>
      <c r="P58" s="753">
        <v>0</v>
      </c>
      <c r="Q58" s="753">
        <v>0</v>
      </c>
      <c r="R58" s="753">
        <v>0</v>
      </c>
      <c r="S58" s="753">
        <v>0</v>
      </c>
      <c r="T58" s="753">
        <v>0</v>
      </c>
    </row>
    <row r="59" spans="1:24" ht="15" hidden="1" customHeight="1">
      <c r="A59" s="752" t="s">
        <v>3140</v>
      </c>
      <c r="B59" s="753">
        <v>0</v>
      </c>
      <c r="C59" s="753">
        <v>0</v>
      </c>
      <c r="D59" s="753">
        <v>0</v>
      </c>
      <c r="E59" s="753">
        <v>0</v>
      </c>
      <c r="F59" s="753">
        <v>0</v>
      </c>
      <c r="G59" s="753">
        <v>0</v>
      </c>
      <c r="H59" s="753">
        <v>0</v>
      </c>
      <c r="I59" s="753">
        <v>0</v>
      </c>
      <c r="J59" s="753">
        <v>0</v>
      </c>
      <c r="K59" s="753">
        <v>0</v>
      </c>
      <c r="L59" s="753">
        <v>0</v>
      </c>
      <c r="M59" s="753">
        <v>0</v>
      </c>
      <c r="N59" s="753">
        <v>0</v>
      </c>
      <c r="O59" s="753">
        <v>0</v>
      </c>
      <c r="P59" s="753">
        <v>0</v>
      </c>
      <c r="Q59" s="753">
        <v>0</v>
      </c>
      <c r="R59" s="753">
        <v>0</v>
      </c>
      <c r="S59" s="753">
        <v>0</v>
      </c>
      <c r="T59" s="753">
        <v>0</v>
      </c>
    </row>
    <row r="60" spans="1:24" ht="15" hidden="1" customHeight="1">
      <c r="A60" s="752" t="s">
        <v>3141</v>
      </c>
      <c r="B60" s="753">
        <v>0</v>
      </c>
      <c r="C60" s="753">
        <v>0</v>
      </c>
      <c r="D60" s="753">
        <v>0</v>
      </c>
      <c r="E60" s="753">
        <v>0</v>
      </c>
      <c r="F60" s="753">
        <v>0</v>
      </c>
      <c r="G60" s="753">
        <v>0</v>
      </c>
      <c r="H60" s="753">
        <v>0</v>
      </c>
      <c r="I60" s="753">
        <v>0</v>
      </c>
      <c r="J60" s="753">
        <v>0</v>
      </c>
      <c r="K60" s="753">
        <v>0</v>
      </c>
      <c r="L60" s="753">
        <v>0</v>
      </c>
      <c r="M60" s="753">
        <v>0</v>
      </c>
      <c r="N60" s="753">
        <v>0</v>
      </c>
      <c r="O60" s="753">
        <v>0</v>
      </c>
      <c r="P60" s="753">
        <v>0</v>
      </c>
      <c r="Q60" s="753">
        <v>0</v>
      </c>
      <c r="R60" s="753">
        <v>0</v>
      </c>
      <c r="S60" s="753">
        <v>0</v>
      </c>
      <c r="T60" s="753">
        <v>0</v>
      </c>
    </row>
    <row r="61" spans="1:24" ht="15" hidden="1" customHeight="1">
      <c r="A61" s="752" t="s">
        <v>3142</v>
      </c>
      <c r="B61" s="753">
        <v>0</v>
      </c>
      <c r="C61" s="753">
        <v>0</v>
      </c>
      <c r="D61" s="753">
        <v>0</v>
      </c>
      <c r="E61" s="753">
        <v>0</v>
      </c>
      <c r="F61" s="753">
        <v>0</v>
      </c>
      <c r="G61" s="753">
        <v>0</v>
      </c>
      <c r="H61" s="753">
        <v>0</v>
      </c>
      <c r="I61" s="753">
        <v>0</v>
      </c>
      <c r="J61" s="753">
        <v>0</v>
      </c>
      <c r="K61" s="753">
        <v>0</v>
      </c>
      <c r="L61" s="753">
        <v>0</v>
      </c>
      <c r="M61" s="753">
        <v>0</v>
      </c>
      <c r="N61" s="753">
        <v>0</v>
      </c>
      <c r="O61" s="753">
        <v>0</v>
      </c>
      <c r="P61" s="753">
        <v>0</v>
      </c>
      <c r="Q61" s="753">
        <v>0</v>
      </c>
      <c r="R61" s="753">
        <v>0</v>
      </c>
      <c r="S61" s="753">
        <v>0</v>
      </c>
      <c r="T61" s="753">
        <v>0</v>
      </c>
    </row>
    <row r="62" spans="1:24" ht="23.25" hidden="1" customHeight="1">
      <c r="A62" s="752" t="s">
        <v>3143</v>
      </c>
      <c r="B62" s="753">
        <v>0</v>
      </c>
      <c r="C62" s="753">
        <v>0</v>
      </c>
      <c r="D62" s="753">
        <v>0</v>
      </c>
      <c r="E62" s="753">
        <v>0</v>
      </c>
      <c r="F62" s="753">
        <v>0</v>
      </c>
      <c r="G62" s="753">
        <v>0</v>
      </c>
      <c r="H62" s="753">
        <v>0</v>
      </c>
      <c r="I62" s="753">
        <v>0</v>
      </c>
      <c r="J62" s="753">
        <v>0</v>
      </c>
      <c r="K62" s="753">
        <v>0</v>
      </c>
      <c r="L62" s="753">
        <v>0</v>
      </c>
      <c r="M62" s="753">
        <v>0</v>
      </c>
      <c r="N62" s="753">
        <v>0</v>
      </c>
      <c r="O62" s="753">
        <v>0</v>
      </c>
      <c r="P62" s="753">
        <v>0</v>
      </c>
      <c r="Q62" s="753">
        <v>0</v>
      </c>
      <c r="R62" s="753">
        <v>0</v>
      </c>
      <c r="S62" s="753">
        <v>0</v>
      </c>
      <c r="T62" s="753">
        <v>0</v>
      </c>
    </row>
    <row r="63" spans="1:24" ht="15" hidden="1" customHeight="1">
      <c r="A63" s="752" t="s">
        <v>3144</v>
      </c>
      <c r="B63" s="753">
        <v>0</v>
      </c>
      <c r="C63" s="753">
        <v>0</v>
      </c>
      <c r="D63" s="753">
        <v>0</v>
      </c>
      <c r="E63" s="753">
        <v>0</v>
      </c>
      <c r="F63" s="753">
        <v>0</v>
      </c>
      <c r="G63" s="753">
        <v>0</v>
      </c>
      <c r="H63" s="753">
        <v>0</v>
      </c>
      <c r="I63" s="753">
        <v>0</v>
      </c>
      <c r="J63" s="753">
        <v>0</v>
      </c>
      <c r="K63" s="753">
        <v>0</v>
      </c>
      <c r="L63" s="753">
        <v>0</v>
      </c>
      <c r="M63" s="753">
        <v>0</v>
      </c>
      <c r="N63" s="753">
        <v>0</v>
      </c>
      <c r="O63" s="753">
        <v>0</v>
      </c>
      <c r="P63" s="753">
        <v>0</v>
      </c>
      <c r="Q63" s="753">
        <v>0</v>
      </c>
      <c r="R63" s="753">
        <v>0</v>
      </c>
      <c r="S63" s="753">
        <v>0</v>
      </c>
      <c r="T63" s="753">
        <v>0</v>
      </c>
    </row>
    <row r="64" spans="1:24" ht="15" hidden="1" customHeight="1">
      <c r="A64" s="752" t="s">
        <v>3145</v>
      </c>
      <c r="B64" s="753">
        <v>0</v>
      </c>
      <c r="C64" s="753">
        <v>0</v>
      </c>
      <c r="D64" s="753">
        <v>0</v>
      </c>
      <c r="E64" s="753">
        <v>0</v>
      </c>
      <c r="F64" s="753">
        <v>0</v>
      </c>
      <c r="G64" s="753">
        <v>0</v>
      </c>
      <c r="H64" s="753">
        <v>0</v>
      </c>
      <c r="I64" s="753">
        <v>0</v>
      </c>
      <c r="J64" s="753">
        <v>0</v>
      </c>
      <c r="K64" s="753">
        <v>0</v>
      </c>
      <c r="L64" s="753">
        <v>0</v>
      </c>
      <c r="M64" s="753">
        <v>0</v>
      </c>
      <c r="N64" s="753">
        <v>0</v>
      </c>
      <c r="O64" s="753">
        <v>0</v>
      </c>
      <c r="P64" s="753">
        <v>0</v>
      </c>
      <c r="Q64" s="753">
        <v>0</v>
      </c>
      <c r="R64" s="753">
        <v>0</v>
      </c>
      <c r="S64" s="753">
        <v>0</v>
      </c>
      <c r="T64" s="753">
        <v>0</v>
      </c>
    </row>
    <row r="65" spans="1:20" ht="15" hidden="1" customHeight="1">
      <c r="A65" s="752" t="s">
        <v>3146</v>
      </c>
      <c r="B65" s="753">
        <v>0</v>
      </c>
      <c r="C65" s="753">
        <v>0</v>
      </c>
      <c r="D65" s="753">
        <v>0</v>
      </c>
      <c r="E65" s="753">
        <v>0</v>
      </c>
      <c r="F65" s="753">
        <v>0</v>
      </c>
      <c r="G65" s="753">
        <v>0</v>
      </c>
      <c r="H65" s="753">
        <v>0</v>
      </c>
      <c r="I65" s="753">
        <v>0</v>
      </c>
      <c r="J65" s="753">
        <v>0</v>
      </c>
      <c r="K65" s="753">
        <v>0</v>
      </c>
      <c r="L65" s="753">
        <v>0</v>
      </c>
      <c r="M65" s="753">
        <v>0</v>
      </c>
      <c r="N65" s="753">
        <v>0</v>
      </c>
      <c r="O65" s="753">
        <v>0</v>
      </c>
      <c r="P65" s="753">
        <v>0</v>
      </c>
      <c r="Q65" s="753">
        <v>0</v>
      </c>
      <c r="R65" s="753">
        <v>0</v>
      </c>
      <c r="S65" s="753">
        <v>0</v>
      </c>
      <c r="T65" s="753">
        <v>0</v>
      </c>
    </row>
    <row r="66" spans="1:20" ht="15" hidden="1" customHeight="1">
      <c r="A66" s="752" t="s">
        <v>3147</v>
      </c>
      <c r="B66" s="753">
        <v>0</v>
      </c>
      <c r="C66" s="753">
        <v>0</v>
      </c>
      <c r="D66" s="753">
        <v>0</v>
      </c>
      <c r="E66" s="753">
        <v>0</v>
      </c>
      <c r="F66" s="753">
        <v>0</v>
      </c>
      <c r="G66" s="753">
        <v>0</v>
      </c>
      <c r="H66" s="753">
        <v>0</v>
      </c>
      <c r="I66" s="753">
        <v>0</v>
      </c>
      <c r="J66" s="753">
        <v>0</v>
      </c>
      <c r="K66" s="753">
        <v>0</v>
      </c>
      <c r="L66" s="753">
        <v>0</v>
      </c>
      <c r="M66" s="753">
        <v>0</v>
      </c>
      <c r="N66" s="753">
        <v>0</v>
      </c>
      <c r="O66" s="753">
        <v>0</v>
      </c>
      <c r="P66" s="753">
        <v>0</v>
      </c>
      <c r="Q66" s="753">
        <v>0</v>
      </c>
      <c r="R66" s="753">
        <v>0</v>
      </c>
      <c r="S66" s="753">
        <v>0</v>
      </c>
      <c r="T66" s="753">
        <v>0</v>
      </c>
    </row>
    <row r="67" spans="1:20" ht="15" hidden="1" customHeight="1">
      <c r="A67" s="752" t="s">
        <v>1336</v>
      </c>
      <c r="B67" s="753">
        <v>0</v>
      </c>
      <c r="C67" s="753">
        <v>0</v>
      </c>
      <c r="D67" s="753">
        <v>0</v>
      </c>
      <c r="E67" s="753">
        <v>0</v>
      </c>
      <c r="F67" s="753">
        <v>0</v>
      </c>
      <c r="G67" s="753">
        <v>0</v>
      </c>
      <c r="H67" s="753">
        <v>0</v>
      </c>
      <c r="I67" s="753">
        <v>0</v>
      </c>
      <c r="J67" s="753">
        <v>0</v>
      </c>
      <c r="K67" s="753">
        <v>0</v>
      </c>
      <c r="L67" s="753">
        <v>0</v>
      </c>
      <c r="M67" s="753">
        <v>0</v>
      </c>
      <c r="N67" s="753">
        <v>0</v>
      </c>
      <c r="O67" s="753">
        <v>0</v>
      </c>
      <c r="P67" s="753">
        <v>0</v>
      </c>
      <c r="Q67" s="753">
        <v>0</v>
      </c>
      <c r="R67" s="753">
        <v>0</v>
      </c>
      <c r="S67" s="753">
        <v>0</v>
      </c>
      <c r="T67" s="753">
        <v>0</v>
      </c>
    </row>
    <row r="68" spans="1:20" ht="15" hidden="1" customHeight="1">
      <c r="A68" s="752" t="s">
        <v>3148</v>
      </c>
      <c r="B68" s="753">
        <v>0</v>
      </c>
      <c r="C68" s="753">
        <v>0</v>
      </c>
      <c r="D68" s="753">
        <v>0</v>
      </c>
      <c r="E68" s="753">
        <v>0</v>
      </c>
      <c r="F68" s="753">
        <v>0</v>
      </c>
      <c r="G68" s="753">
        <v>0</v>
      </c>
      <c r="H68" s="753">
        <v>0</v>
      </c>
      <c r="I68" s="753">
        <v>0</v>
      </c>
      <c r="J68" s="753">
        <v>0</v>
      </c>
      <c r="K68" s="753">
        <v>0</v>
      </c>
      <c r="L68" s="753">
        <v>0</v>
      </c>
      <c r="M68" s="753">
        <v>0</v>
      </c>
      <c r="N68" s="753">
        <v>0</v>
      </c>
      <c r="O68" s="753">
        <v>0</v>
      </c>
      <c r="P68" s="753">
        <v>0</v>
      </c>
      <c r="Q68" s="753">
        <v>0</v>
      </c>
      <c r="R68" s="753">
        <v>0</v>
      </c>
      <c r="S68" s="753">
        <v>0</v>
      </c>
      <c r="T68" s="753">
        <v>0</v>
      </c>
    </row>
    <row r="69" spans="1:20" ht="15" hidden="1" customHeight="1">
      <c r="A69" s="746" t="s">
        <v>3149</v>
      </c>
      <c r="B69" s="753">
        <v>0</v>
      </c>
      <c r="C69" s="753">
        <v>0</v>
      </c>
      <c r="D69" s="753">
        <v>0</v>
      </c>
      <c r="E69" s="753">
        <v>0</v>
      </c>
      <c r="F69" s="753">
        <v>0</v>
      </c>
      <c r="G69" s="753">
        <v>0</v>
      </c>
      <c r="H69" s="753">
        <v>0</v>
      </c>
      <c r="I69" s="753">
        <v>0</v>
      </c>
      <c r="J69" s="753">
        <v>0</v>
      </c>
      <c r="K69" s="753">
        <v>0</v>
      </c>
      <c r="L69" s="753">
        <v>0</v>
      </c>
      <c r="M69" s="753">
        <v>0</v>
      </c>
      <c r="N69" s="753">
        <v>0</v>
      </c>
      <c r="O69" s="753">
        <v>0</v>
      </c>
      <c r="P69" s="753">
        <v>0</v>
      </c>
      <c r="Q69" s="753">
        <v>0</v>
      </c>
      <c r="R69" s="753">
        <v>0</v>
      </c>
      <c r="S69" s="753">
        <v>0</v>
      </c>
      <c r="T69" s="753">
        <v>0</v>
      </c>
    </row>
    <row r="70" spans="1:20" ht="23.25" hidden="1" customHeight="1">
      <c r="A70" s="752" t="s">
        <v>3150</v>
      </c>
      <c r="B70" s="753">
        <v>0</v>
      </c>
      <c r="C70" s="753">
        <v>0</v>
      </c>
      <c r="D70" s="753">
        <v>0</v>
      </c>
      <c r="E70" s="753">
        <v>0</v>
      </c>
      <c r="F70" s="753">
        <v>0</v>
      </c>
      <c r="G70" s="753">
        <v>0</v>
      </c>
      <c r="H70" s="753">
        <v>0</v>
      </c>
      <c r="I70" s="753">
        <v>0</v>
      </c>
      <c r="J70" s="753">
        <v>0</v>
      </c>
      <c r="K70" s="753">
        <v>0</v>
      </c>
      <c r="L70" s="753">
        <v>0</v>
      </c>
      <c r="M70" s="753">
        <v>0</v>
      </c>
      <c r="N70" s="753">
        <v>0</v>
      </c>
      <c r="O70" s="753">
        <v>0</v>
      </c>
      <c r="P70" s="753">
        <v>0</v>
      </c>
      <c r="Q70" s="753">
        <v>0</v>
      </c>
      <c r="R70" s="753">
        <v>0</v>
      </c>
      <c r="S70" s="753">
        <v>0</v>
      </c>
      <c r="T70" s="753">
        <v>0</v>
      </c>
    </row>
    <row r="71" spans="1:20" ht="23.25" hidden="1" customHeight="1">
      <c r="A71" s="752" t="s">
        <v>3151</v>
      </c>
      <c r="B71" s="753">
        <v>0</v>
      </c>
      <c r="C71" s="753">
        <v>0</v>
      </c>
      <c r="D71" s="753">
        <v>0</v>
      </c>
      <c r="E71" s="753">
        <v>0</v>
      </c>
      <c r="F71" s="753">
        <v>0</v>
      </c>
      <c r="G71" s="753">
        <v>0</v>
      </c>
      <c r="H71" s="753">
        <v>0</v>
      </c>
      <c r="I71" s="753">
        <v>0</v>
      </c>
      <c r="J71" s="753">
        <v>0</v>
      </c>
      <c r="K71" s="753">
        <v>0</v>
      </c>
      <c r="L71" s="753">
        <v>0</v>
      </c>
      <c r="M71" s="753">
        <v>0</v>
      </c>
      <c r="N71" s="753">
        <v>0</v>
      </c>
      <c r="O71" s="753">
        <v>0</v>
      </c>
      <c r="P71" s="753">
        <v>0</v>
      </c>
      <c r="Q71" s="753">
        <v>0</v>
      </c>
      <c r="R71" s="753">
        <v>0</v>
      </c>
      <c r="S71" s="753">
        <v>0</v>
      </c>
      <c r="T71" s="753">
        <v>0</v>
      </c>
    </row>
    <row r="72" spans="1:20" ht="15" hidden="1" customHeight="1">
      <c r="A72" s="746" t="s">
        <v>3166</v>
      </c>
      <c r="B72" s="747"/>
      <c r="C72" s="747"/>
      <c r="D72" s="747"/>
      <c r="E72" s="747"/>
      <c r="F72" s="747"/>
      <c r="G72" s="747"/>
      <c r="H72" s="747"/>
      <c r="I72" s="747"/>
      <c r="J72" s="747"/>
      <c r="K72" s="747"/>
      <c r="L72" s="747"/>
      <c r="M72" s="747"/>
      <c r="N72" s="747"/>
      <c r="O72" s="747"/>
      <c r="P72" s="747"/>
      <c r="Q72" s="747"/>
      <c r="R72" s="747"/>
      <c r="S72" s="747"/>
      <c r="T72" s="747"/>
    </row>
    <row r="73" spans="1:20" ht="15" hidden="1" customHeight="1">
      <c r="A73" s="760" t="s">
        <v>3152</v>
      </c>
      <c r="B73" s="753">
        <v>0</v>
      </c>
      <c r="C73" s="753">
        <v>0</v>
      </c>
      <c r="D73" s="753">
        <v>0</v>
      </c>
      <c r="E73" s="753">
        <v>0</v>
      </c>
      <c r="F73" s="753">
        <v>0</v>
      </c>
      <c r="G73" s="753">
        <v>0</v>
      </c>
      <c r="H73" s="753">
        <v>0</v>
      </c>
      <c r="I73" s="753">
        <v>0</v>
      </c>
      <c r="J73" s="753">
        <v>0</v>
      </c>
      <c r="K73" s="753">
        <v>0</v>
      </c>
      <c r="L73" s="753">
        <v>0</v>
      </c>
      <c r="M73" s="753">
        <v>0</v>
      </c>
      <c r="N73" s="753">
        <v>0</v>
      </c>
      <c r="O73" s="753">
        <v>0</v>
      </c>
      <c r="P73" s="753">
        <v>0</v>
      </c>
      <c r="Q73" s="753">
        <v>0</v>
      </c>
      <c r="R73" s="753">
        <v>0</v>
      </c>
      <c r="S73" s="753">
        <v>0</v>
      </c>
      <c r="T73" s="753">
        <v>0</v>
      </c>
    </row>
    <row r="74" spans="1:20" ht="15" hidden="1" customHeight="1">
      <c r="A74" s="752" t="s">
        <v>3153</v>
      </c>
      <c r="B74" s="753">
        <v>0</v>
      </c>
      <c r="C74" s="753">
        <v>0</v>
      </c>
      <c r="D74" s="753">
        <v>0</v>
      </c>
      <c r="E74" s="753">
        <v>0</v>
      </c>
      <c r="F74" s="753">
        <v>0</v>
      </c>
      <c r="G74" s="753">
        <v>0</v>
      </c>
      <c r="H74" s="753">
        <v>0</v>
      </c>
      <c r="I74" s="753">
        <v>0</v>
      </c>
      <c r="J74" s="753">
        <v>0</v>
      </c>
      <c r="K74" s="753">
        <v>0</v>
      </c>
      <c r="L74" s="753">
        <v>0</v>
      </c>
      <c r="M74" s="753">
        <v>0</v>
      </c>
      <c r="N74" s="753">
        <v>0</v>
      </c>
      <c r="O74" s="753">
        <v>0</v>
      </c>
      <c r="P74" s="753">
        <v>0</v>
      </c>
      <c r="Q74" s="753">
        <v>0</v>
      </c>
      <c r="R74" s="753">
        <v>0</v>
      </c>
      <c r="S74" s="753">
        <v>0</v>
      </c>
      <c r="T74" s="753">
        <v>0</v>
      </c>
    </row>
    <row r="75" spans="1:20" ht="23.25" hidden="1" customHeight="1">
      <c r="A75" s="752" t="s">
        <v>3154</v>
      </c>
      <c r="B75" s="753">
        <v>0</v>
      </c>
      <c r="C75" s="753">
        <v>0</v>
      </c>
      <c r="D75" s="753">
        <v>0</v>
      </c>
      <c r="E75" s="753">
        <v>0</v>
      </c>
      <c r="F75" s="753">
        <v>0</v>
      </c>
      <c r="G75" s="753">
        <v>0</v>
      </c>
      <c r="H75" s="753">
        <v>0</v>
      </c>
      <c r="I75" s="753">
        <v>0</v>
      </c>
      <c r="J75" s="753">
        <v>0</v>
      </c>
      <c r="K75" s="753">
        <v>0</v>
      </c>
      <c r="L75" s="753">
        <v>0</v>
      </c>
      <c r="M75" s="753">
        <v>0</v>
      </c>
      <c r="N75" s="753">
        <v>0</v>
      </c>
      <c r="O75" s="753">
        <v>0</v>
      </c>
      <c r="P75" s="753">
        <v>0</v>
      </c>
      <c r="Q75" s="753">
        <v>0</v>
      </c>
      <c r="R75" s="753">
        <v>0</v>
      </c>
      <c r="S75" s="753">
        <v>0</v>
      </c>
      <c r="T75" s="753">
        <v>0</v>
      </c>
    </row>
    <row r="76" spans="1:20" ht="23.25" hidden="1" customHeight="1">
      <c r="A76" s="752" t="s">
        <v>3155</v>
      </c>
      <c r="B76" s="753">
        <v>0</v>
      </c>
      <c r="C76" s="753">
        <v>0</v>
      </c>
      <c r="D76" s="753">
        <v>0</v>
      </c>
      <c r="E76" s="753">
        <v>0</v>
      </c>
      <c r="F76" s="753">
        <v>0</v>
      </c>
      <c r="G76" s="753">
        <v>0</v>
      </c>
      <c r="H76" s="753">
        <v>0</v>
      </c>
      <c r="I76" s="753">
        <v>0</v>
      </c>
      <c r="J76" s="753">
        <v>0</v>
      </c>
      <c r="K76" s="753">
        <v>0</v>
      </c>
      <c r="L76" s="753">
        <v>0</v>
      </c>
      <c r="M76" s="753">
        <v>0</v>
      </c>
      <c r="N76" s="753">
        <v>0</v>
      </c>
      <c r="O76" s="753">
        <v>0</v>
      </c>
      <c r="P76" s="753">
        <v>0</v>
      </c>
      <c r="Q76" s="753">
        <v>0</v>
      </c>
      <c r="R76" s="753">
        <v>0</v>
      </c>
      <c r="S76" s="753">
        <v>0</v>
      </c>
      <c r="T76" s="753">
        <v>0</v>
      </c>
    </row>
    <row r="77" spans="1:20" ht="23.25" hidden="1" customHeight="1">
      <c r="A77" s="746" t="s">
        <v>3171</v>
      </c>
      <c r="B77" s="747"/>
      <c r="C77" s="747"/>
      <c r="D77" s="747"/>
      <c r="E77" s="747"/>
      <c r="F77" s="747"/>
      <c r="G77" s="747"/>
      <c r="H77" s="747"/>
      <c r="I77" s="747"/>
      <c r="J77" s="747"/>
      <c r="K77" s="747"/>
      <c r="L77" s="747"/>
      <c r="M77" s="747"/>
      <c r="N77" s="747"/>
      <c r="O77" s="747"/>
      <c r="P77" s="747"/>
      <c r="Q77" s="747"/>
      <c r="R77" s="747"/>
      <c r="S77" s="747"/>
      <c r="T77" s="747"/>
    </row>
    <row r="78" spans="1:20" ht="15" hidden="1" customHeight="1">
      <c r="A78" s="752" t="s">
        <v>3159</v>
      </c>
      <c r="B78" s="753">
        <v>0</v>
      </c>
      <c r="C78" s="753">
        <v>0</v>
      </c>
      <c r="D78" s="753">
        <v>0</v>
      </c>
      <c r="E78" s="753">
        <v>0</v>
      </c>
      <c r="F78" s="753">
        <v>0</v>
      </c>
      <c r="G78" s="753">
        <v>0</v>
      </c>
      <c r="H78" s="753">
        <v>0</v>
      </c>
      <c r="I78" s="753">
        <v>0</v>
      </c>
      <c r="J78" s="753">
        <v>0</v>
      </c>
      <c r="K78" s="753">
        <v>0</v>
      </c>
      <c r="L78" s="753">
        <v>0</v>
      </c>
      <c r="M78" s="753">
        <v>0</v>
      </c>
      <c r="N78" s="753">
        <v>0</v>
      </c>
      <c r="O78" s="753">
        <v>0</v>
      </c>
      <c r="P78" s="753">
        <v>0</v>
      </c>
      <c r="Q78" s="753">
        <v>0</v>
      </c>
      <c r="R78" s="753">
        <v>0</v>
      </c>
      <c r="S78" s="753">
        <v>0</v>
      </c>
      <c r="T78" s="753">
        <v>0</v>
      </c>
    </row>
    <row r="79" spans="1:20" ht="23.25" hidden="1" customHeight="1">
      <c r="A79" s="752" t="s">
        <v>3160</v>
      </c>
      <c r="B79" s="753">
        <v>0</v>
      </c>
      <c r="C79" s="753">
        <v>0</v>
      </c>
      <c r="D79" s="753">
        <v>0</v>
      </c>
      <c r="E79" s="753">
        <v>0</v>
      </c>
      <c r="F79" s="753">
        <v>0</v>
      </c>
      <c r="G79" s="753">
        <v>0</v>
      </c>
      <c r="H79" s="753">
        <v>0</v>
      </c>
      <c r="I79" s="753">
        <v>0</v>
      </c>
      <c r="J79" s="753">
        <v>0</v>
      </c>
      <c r="K79" s="753">
        <v>0</v>
      </c>
      <c r="L79" s="753">
        <v>0</v>
      </c>
      <c r="M79" s="753">
        <v>0</v>
      </c>
      <c r="N79" s="753">
        <v>0</v>
      </c>
      <c r="O79" s="753">
        <v>0</v>
      </c>
      <c r="P79" s="753">
        <v>0</v>
      </c>
      <c r="Q79" s="753">
        <v>0</v>
      </c>
      <c r="R79" s="753">
        <v>0</v>
      </c>
      <c r="S79" s="753">
        <v>0</v>
      </c>
      <c r="T79" s="753">
        <v>0</v>
      </c>
    </row>
    <row r="80" spans="1:20" ht="15" hidden="1" customHeight="1">
      <c r="A80" s="746" t="s">
        <v>3161</v>
      </c>
      <c r="B80" s="747"/>
      <c r="C80" s="747"/>
      <c r="D80" s="747"/>
      <c r="E80" s="747"/>
      <c r="F80" s="747"/>
      <c r="G80" s="747"/>
      <c r="H80" s="747"/>
      <c r="I80" s="747"/>
      <c r="J80" s="747"/>
      <c r="K80" s="747"/>
      <c r="L80" s="747"/>
      <c r="M80" s="747"/>
      <c r="N80" s="747"/>
      <c r="O80" s="747"/>
      <c r="P80" s="747"/>
      <c r="Q80" s="747"/>
      <c r="R80" s="747"/>
      <c r="S80" s="747"/>
      <c r="T80" s="747"/>
    </row>
    <row r="81" spans="1:21" ht="15" hidden="1" customHeight="1">
      <c r="A81" s="752" t="s">
        <v>3162</v>
      </c>
      <c r="B81" s="753">
        <v>0</v>
      </c>
      <c r="C81" s="753">
        <v>0</v>
      </c>
      <c r="D81" s="753">
        <v>0</v>
      </c>
      <c r="E81" s="753">
        <v>0</v>
      </c>
      <c r="F81" s="753">
        <v>0</v>
      </c>
      <c r="G81" s="753">
        <v>0</v>
      </c>
      <c r="H81" s="753">
        <v>0</v>
      </c>
      <c r="I81" s="753">
        <v>0</v>
      </c>
      <c r="J81" s="753">
        <v>0</v>
      </c>
      <c r="K81" s="753">
        <v>0</v>
      </c>
      <c r="L81" s="753">
        <v>0</v>
      </c>
      <c r="M81" s="753">
        <v>0</v>
      </c>
      <c r="N81" s="753">
        <v>0</v>
      </c>
      <c r="O81" s="753">
        <v>0</v>
      </c>
      <c r="P81" s="753">
        <v>0</v>
      </c>
      <c r="Q81" s="753">
        <v>0</v>
      </c>
      <c r="R81" s="753">
        <v>0</v>
      </c>
      <c r="S81" s="753">
        <v>0</v>
      </c>
      <c r="T81" s="753">
        <v>0</v>
      </c>
    </row>
    <row r="82" spans="1:21" ht="15" hidden="1" customHeight="1">
      <c r="A82" s="752" t="s">
        <v>3163</v>
      </c>
      <c r="B82" s="753">
        <v>0</v>
      </c>
      <c r="C82" s="753">
        <v>0</v>
      </c>
      <c r="D82" s="753">
        <v>0</v>
      </c>
      <c r="E82" s="753">
        <v>0</v>
      </c>
      <c r="F82" s="753">
        <v>0</v>
      </c>
      <c r="G82" s="753">
        <v>0</v>
      </c>
      <c r="H82" s="753">
        <v>0</v>
      </c>
      <c r="I82" s="753">
        <v>0</v>
      </c>
      <c r="J82" s="753">
        <v>0</v>
      </c>
      <c r="K82" s="753">
        <v>0</v>
      </c>
      <c r="L82" s="753">
        <v>0</v>
      </c>
      <c r="M82" s="753">
        <v>0</v>
      </c>
      <c r="N82" s="753">
        <v>0</v>
      </c>
      <c r="O82" s="753">
        <v>0</v>
      </c>
      <c r="P82" s="753">
        <v>0</v>
      </c>
      <c r="Q82" s="753">
        <v>0</v>
      </c>
      <c r="R82" s="753">
        <v>0</v>
      </c>
      <c r="S82" s="753">
        <v>0</v>
      </c>
      <c r="T82" s="753">
        <v>0</v>
      </c>
    </row>
    <row r="83" spans="1:21" ht="23.25" hidden="1" customHeight="1">
      <c r="A83" s="752" t="s">
        <v>1366</v>
      </c>
      <c r="B83" s="753">
        <v>0</v>
      </c>
      <c r="C83" s="753">
        <v>0</v>
      </c>
      <c r="D83" s="753">
        <v>0</v>
      </c>
      <c r="E83" s="753">
        <v>0</v>
      </c>
      <c r="F83" s="753">
        <v>0</v>
      </c>
      <c r="G83" s="753">
        <v>0</v>
      </c>
      <c r="H83" s="753">
        <v>0</v>
      </c>
      <c r="I83" s="753">
        <v>0</v>
      </c>
      <c r="J83" s="753">
        <v>0</v>
      </c>
      <c r="K83" s="753">
        <v>0</v>
      </c>
      <c r="L83" s="753">
        <v>0</v>
      </c>
      <c r="M83" s="753">
        <v>0</v>
      </c>
      <c r="N83" s="753">
        <v>0</v>
      </c>
      <c r="O83" s="753">
        <v>0</v>
      </c>
      <c r="P83" s="753">
        <v>0</v>
      </c>
      <c r="Q83" s="753">
        <v>0</v>
      </c>
      <c r="R83" s="753">
        <v>0</v>
      </c>
      <c r="S83" s="753">
        <v>0</v>
      </c>
      <c r="T83" s="753">
        <v>0</v>
      </c>
    </row>
    <row r="84" spans="1:21" ht="15" hidden="1" customHeight="1">
      <c r="A84" s="752" t="s">
        <v>3164</v>
      </c>
      <c r="B84" s="753">
        <v>0</v>
      </c>
      <c r="C84" s="753">
        <v>0</v>
      </c>
      <c r="D84" s="753">
        <v>0</v>
      </c>
      <c r="E84" s="753">
        <v>0</v>
      </c>
      <c r="F84" s="753">
        <v>0</v>
      </c>
      <c r="G84" s="753">
        <v>0</v>
      </c>
      <c r="H84" s="753">
        <v>0</v>
      </c>
      <c r="I84" s="753">
        <v>0</v>
      </c>
      <c r="J84" s="753">
        <v>0</v>
      </c>
      <c r="K84" s="753">
        <v>0</v>
      </c>
      <c r="L84" s="753">
        <v>0</v>
      </c>
      <c r="M84" s="753">
        <v>0</v>
      </c>
      <c r="N84" s="753">
        <v>0</v>
      </c>
      <c r="O84" s="753">
        <v>0</v>
      </c>
      <c r="P84" s="753">
        <v>0</v>
      </c>
      <c r="Q84" s="753">
        <v>0</v>
      </c>
      <c r="R84" s="753">
        <v>0</v>
      </c>
      <c r="S84" s="753">
        <v>0</v>
      </c>
      <c r="T84" s="753">
        <v>0</v>
      </c>
    </row>
    <row r="85" spans="1:21" ht="15" hidden="1" customHeight="1">
      <c r="A85" s="746" t="s">
        <v>2452</v>
      </c>
      <c r="B85" s="747"/>
      <c r="C85" s="747"/>
      <c r="D85" s="747"/>
      <c r="E85" s="747"/>
      <c r="F85" s="747"/>
      <c r="G85" s="747"/>
      <c r="H85" s="747"/>
      <c r="I85" s="747"/>
      <c r="J85" s="747"/>
      <c r="K85" s="747"/>
      <c r="L85" s="747"/>
      <c r="M85" s="747"/>
      <c r="N85" s="747"/>
      <c r="O85" s="747"/>
      <c r="P85" s="747"/>
      <c r="Q85" s="747"/>
      <c r="R85" s="747"/>
      <c r="S85" s="747"/>
      <c r="T85" s="747"/>
    </row>
    <row r="86" spans="1:21" ht="23.25" hidden="1" customHeight="1">
      <c r="A86" s="752" t="s">
        <v>3165</v>
      </c>
      <c r="B86" s="753">
        <v>0</v>
      </c>
      <c r="C86" s="753">
        <v>0</v>
      </c>
      <c r="D86" s="753">
        <v>0</v>
      </c>
      <c r="E86" s="753">
        <v>0</v>
      </c>
      <c r="F86" s="753">
        <v>0</v>
      </c>
      <c r="G86" s="753">
        <v>0</v>
      </c>
      <c r="H86" s="753">
        <v>0</v>
      </c>
      <c r="I86" s="753">
        <v>0</v>
      </c>
      <c r="J86" s="753">
        <v>0</v>
      </c>
      <c r="K86" s="753">
        <v>0</v>
      </c>
      <c r="L86" s="753">
        <v>0</v>
      </c>
      <c r="M86" s="753">
        <v>0</v>
      </c>
      <c r="N86" s="753">
        <v>0</v>
      </c>
      <c r="O86" s="753">
        <v>0</v>
      </c>
      <c r="P86" s="753">
        <v>0</v>
      </c>
      <c r="Q86" s="753">
        <v>0</v>
      </c>
      <c r="R86" s="753">
        <v>0</v>
      </c>
      <c r="S86" s="753">
        <v>0</v>
      </c>
      <c r="T86" s="753">
        <v>0</v>
      </c>
    </row>
    <row r="87" spans="1:21" ht="23.25" hidden="1" customHeight="1">
      <c r="A87" s="752" t="s">
        <v>3166</v>
      </c>
      <c r="B87" s="753">
        <v>0</v>
      </c>
      <c r="C87" s="753">
        <v>0</v>
      </c>
      <c r="D87" s="753">
        <v>0</v>
      </c>
      <c r="E87" s="753">
        <v>0</v>
      </c>
      <c r="F87" s="753">
        <v>0</v>
      </c>
      <c r="G87" s="753">
        <v>0</v>
      </c>
      <c r="H87" s="753">
        <v>0</v>
      </c>
      <c r="I87" s="753">
        <v>0</v>
      </c>
      <c r="J87" s="753">
        <v>0</v>
      </c>
      <c r="K87" s="753">
        <v>0</v>
      </c>
      <c r="L87" s="753">
        <v>0</v>
      </c>
      <c r="M87" s="753">
        <v>0</v>
      </c>
      <c r="N87" s="753">
        <v>0</v>
      </c>
      <c r="O87" s="753">
        <v>0</v>
      </c>
      <c r="P87" s="753">
        <v>0</v>
      </c>
      <c r="Q87" s="753">
        <v>0</v>
      </c>
      <c r="R87" s="753">
        <v>0</v>
      </c>
      <c r="S87" s="753">
        <v>0</v>
      </c>
      <c r="T87" s="753">
        <v>0</v>
      </c>
    </row>
    <row r="88" spans="1:21" ht="15" hidden="1" customHeight="1">
      <c r="A88" s="752" t="s">
        <v>3167</v>
      </c>
      <c r="B88" s="753">
        <v>0</v>
      </c>
      <c r="C88" s="753">
        <v>0</v>
      </c>
      <c r="D88" s="753">
        <v>0</v>
      </c>
      <c r="E88" s="753">
        <v>0</v>
      </c>
      <c r="F88" s="753">
        <v>0</v>
      </c>
      <c r="G88" s="753">
        <v>0</v>
      </c>
      <c r="H88" s="753">
        <v>0</v>
      </c>
      <c r="I88" s="753">
        <v>0</v>
      </c>
      <c r="J88" s="753">
        <v>0</v>
      </c>
      <c r="K88" s="753">
        <v>0</v>
      </c>
      <c r="L88" s="753">
        <v>0</v>
      </c>
      <c r="M88" s="753">
        <v>0</v>
      </c>
      <c r="N88" s="753">
        <v>0</v>
      </c>
      <c r="O88" s="753">
        <v>0</v>
      </c>
      <c r="P88" s="753">
        <v>0</v>
      </c>
      <c r="Q88" s="753">
        <v>0</v>
      </c>
      <c r="R88" s="753">
        <v>0</v>
      </c>
      <c r="S88" s="753">
        <v>0</v>
      </c>
      <c r="T88" s="753">
        <v>0</v>
      </c>
    </row>
    <row r="89" spans="1:21" ht="15" hidden="1" customHeight="1">
      <c r="A89" s="752" t="s">
        <v>3161</v>
      </c>
      <c r="B89" s="753">
        <v>0</v>
      </c>
      <c r="C89" s="753">
        <v>0</v>
      </c>
      <c r="D89" s="753">
        <v>0</v>
      </c>
      <c r="E89" s="753">
        <v>0</v>
      </c>
      <c r="F89" s="753">
        <v>0</v>
      </c>
      <c r="G89" s="753">
        <v>0</v>
      </c>
      <c r="H89" s="753">
        <v>0</v>
      </c>
      <c r="I89" s="753">
        <v>0</v>
      </c>
      <c r="J89" s="753">
        <v>0</v>
      </c>
      <c r="K89" s="753">
        <v>0</v>
      </c>
      <c r="L89" s="753">
        <v>0</v>
      </c>
      <c r="M89" s="753">
        <v>0</v>
      </c>
      <c r="N89" s="753">
        <v>0</v>
      </c>
      <c r="O89" s="753">
        <v>0</v>
      </c>
      <c r="P89" s="753">
        <v>0</v>
      </c>
      <c r="Q89" s="753">
        <v>0</v>
      </c>
      <c r="R89" s="753">
        <v>0</v>
      </c>
      <c r="S89" s="753">
        <v>0</v>
      </c>
      <c r="T89" s="753">
        <v>0</v>
      </c>
    </row>
    <row r="90" spans="1:21" ht="15" hidden="1" customHeight="1">
      <c r="A90" s="766" t="s">
        <v>3172</v>
      </c>
      <c r="B90" s="767">
        <v>0</v>
      </c>
      <c r="C90" s="767">
        <v>0</v>
      </c>
      <c r="D90" s="767">
        <v>0</v>
      </c>
      <c r="E90" s="767">
        <v>0</v>
      </c>
      <c r="F90" s="767">
        <v>0</v>
      </c>
      <c r="G90" s="767">
        <v>0</v>
      </c>
      <c r="H90" s="767">
        <v>0</v>
      </c>
      <c r="I90" s="767">
        <v>0</v>
      </c>
      <c r="J90" s="767">
        <v>0</v>
      </c>
      <c r="K90" s="767">
        <v>0</v>
      </c>
      <c r="L90" s="767">
        <v>0</v>
      </c>
      <c r="M90" s="767">
        <v>0</v>
      </c>
      <c r="N90" s="767">
        <v>0</v>
      </c>
      <c r="O90" s="767">
        <v>0</v>
      </c>
      <c r="P90" s="767">
        <v>0</v>
      </c>
      <c r="Q90" s="767">
        <v>0</v>
      </c>
      <c r="R90" s="767">
        <v>0</v>
      </c>
      <c r="S90" s="767">
        <v>0</v>
      </c>
      <c r="T90" s="767">
        <v>0</v>
      </c>
    </row>
    <row r="91" spans="1:21" ht="15" hidden="1" customHeight="1" thickBot="1">
      <c r="A91" s="775"/>
      <c r="B91" s="776"/>
      <c r="C91" s="776"/>
      <c r="D91" s="776"/>
      <c r="E91" s="776"/>
      <c r="F91" s="776"/>
      <c r="G91" s="776"/>
      <c r="H91" s="776"/>
      <c r="I91" s="776"/>
      <c r="J91" s="776"/>
      <c r="K91" s="776"/>
      <c r="L91" s="776"/>
      <c r="M91" s="776"/>
      <c r="N91" s="776"/>
      <c r="O91" s="776"/>
      <c r="P91" s="776"/>
      <c r="Q91" s="776"/>
      <c r="R91" s="776"/>
      <c r="S91" s="776"/>
      <c r="T91" s="777"/>
    </row>
    <row r="92" spans="1:21" ht="15" hidden="1" customHeight="1" thickBot="1">
      <c r="A92" s="778" t="s">
        <v>3173</v>
      </c>
      <c r="B92" s="779" t="s">
        <v>3174</v>
      </c>
      <c r="C92" s="780" t="s">
        <v>3174</v>
      </c>
      <c r="D92" s="780" t="s">
        <v>3174</v>
      </c>
      <c r="E92" s="781" t="s">
        <v>3175</v>
      </c>
      <c r="F92" s="780" t="s">
        <v>3174</v>
      </c>
      <c r="G92" s="780" t="s">
        <v>3174</v>
      </c>
      <c r="H92" s="782" t="s">
        <v>3175</v>
      </c>
      <c r="I92" s="780" t="s">
        <v>3174</v>
      </c>
      <c r="J92" s="781" t="s">
        <v>3176</v>
      </c>
      <c r="K92" s="781" t="s">
        <v>3176</v>
      </c>
      <c r="L92" s="781" t="s">
        <v>3176</v>
      </c>
      <c r="M92" s="781" t="s">
        <v>3176</v>
      </c>
      <c r="N92" s="780" t="s">
        <v>3174</v>
      </c>
      <c r="O92" s="780" t="s">
        <v>3174</v>
      </c>
      <c r="P92" s="780" t="s">
        <v>3174</v>
      </c>
      <c r="Q92" s="781" t="s">
        <v>3175</v>
      </c>
      <c r="R92" s="780" t="s">
        <v>3174</v>
      </c>
      <c r="S92" s="780" t="s">
        <v>3174</v>
      </c>
      <c r="T92" s="780" t="s">
        <v>3174</v>
      </c>
    </row>
    <row r="93" spans="1:21" ht="15" customHeight="1">
      <c r="A93" s="727"/>
      <c r="B93" s="727"/>
      <c r="C93" s="727"/>
      <c r="D93" s="727"/>
      <c r="E93" s="727"/>
      <c r="F93" s="727"/>
      <c r="G93" s="727"/>
      <c r="H93" s="727"/>
      <c r="I93" s="727"/>
      <c r="J93" s="727"/>
      <c r="K93" s="727"/>
      <c r="L93" s="727"/>
      <c r="M93" s="727"/>
      <c r="N93" s="727"/>
      <c r="O93" s="727"/>
      <c r="P93" s="727"/>
      <c r="Q93" s="727"/>
      <c r="R93" s="727"/>
      <c r="S93" s="727"/>
      <c r="T93" s="727"/>
    </row>
    <row r="94" spans="1:21" ht="15" customHeight="1">
      <c r="A94" s="776" t="s">
        <v>3177</v>
      </c>
      <c r="B94" s="776"/>
      <c r="C94" s="776"/>
      <c r="D94" s="783"/>
      <c r="E94" s="783"/>
      <c r="F94" s="727"/>
      <c r="G94" s="727"/>
      <c r="H94" s="727"/>
      <c r="I94" s="727"/>
      <c r="J94" s="727"/>
      <c r="K94" s="727"/>
      <c r="L94" s="727"/>
      <c r="M94" s="727"/>
      <c r="N94" s="727"/>
      <c r="O94" s="727"/>
      <c r="P94" s="727"/>
      <c r="Q94" s="727"/>
      <c r="R94" s="727"/>
      <c r="S94" s="727"/>
      <c r="U94" s="906"/>
    </row>
    <row r="95" spans="1:21" ht="15" customHeight="1">
      <c r="A95" s="784"/>
      <c r="B95" s="784"/>
      <c r="D95" s="784"/>
    </row>
    <row r="96" spans="1:21" ht="23.25" customHeight="1">
      <c r="A96" s="1349" t="s">
        <v>3362</v>
      </c>
      <c r="B96" s="1349"/>
      <c r="C96" s="1349"/>
      <c r="D96" s="1349" t="s">
        <v>3363</v>
      </c>
      <c r="E96" s="1349"/>
      <c r="F96" s="1349"/>
      <c r="H96" s="901" t="s">
        <v>3337</v>
      </c>
      <c r="I96" s="901"/>
      <c r="J96" s="911" t="s">
        <v>3337</v>
      </c>
      <c r="K96" s="306"/>
    </row>
    <row r="97" spans="1:22" ht="15" customHeight="1">
      <c r="A97" s="1350" t="s">
        <v>3364</v>
      </c>
      <c r="B97" s="1350"/>
      <c r="C97" s="1350"/>
      <c r="D97" s="910" t="s">
        <v>3365</v>
      </c>
      <c r="E97" s="910"/>
      <c r="F97" s="910"/>
      <c r="H97" s="901" t="s">
        <v>2260</v>
      </c>
      <c r="I97" s="901"/>
      <c r="J97" s="911" t="s">
        <v>2260</v>
      </c>
      <c r="K97" s="901"/>
      <c r="V97" s="1398"/>
    </row>
    <row r="98" spans="1:22" ht="23.25" customHeight="1">
      <c r="A98" s="306"/>
      <c r="B98" s="307"/>
      <c r="C98" s="306"/>
      <c r="D98" s="308"/>
    </row>
    <row r="99" spans="1:22" ht="15" customHeight="1">
      <c r="A99" s="1349"/>
      <c r="B99" s="1349"/>
      <c r="C99" s="1349"/>
    </row>
    <row r="100" spans="1:22">
      <c r="A100" s="910"/>
      <c r="B100" s="910"/>
      <c r="C100" s="910"/>
    </row>
    <row r="101" spans="1:22">
      <c r="A101" s="309"/>
      <c r="B101" s="310"/>
      <c r="C101" s="309"/>
    </row>
    <row r="102" spans="1:22">
      <c r="A102" s="309"/>
      <c r="B102" s="310"/>
      <c r="C102" s="309"/>
    </row>
    <row r="103" spans="1:22">
      <c r="A103" s="911"/>
      <c r="B103" s="911"/>
      <c r="C103" s="911"/>
    </row>
    <row r="104" spans="1:22">
      <c r="A104" s="911"/>
      <c r="B104" s="911"/>
      <c r="C104" s="911"/>
    </row>
    <row r="105" spans="1:22" ht="15" customHeight="1">
      <c r="A105" s="911"/>
      <c r="B105" s="911"/>
      <c r="C105" s="911"/>
    </row>
  </sheetData>
  <mergeCells count="30">
    <mergeCell ref="A99:C99"/>
    <mergeCell ref="A3:T3"/>
    <mergeCell ref="A4:S4"/>
    <mergeCell ref="A5:A7"/>
    <mergeCell ref="B5:F5"/>
    <mergeCell ref="G5:M5"/>
    <mergeCell ref="N5:N7"/>
    <mergeCell ref="O5:S5"/>
    <mergeCell ref="T5:T7"/>
    <mergeCell ref="B6:B7"/>
    <mergeCell ref="C6:C7"/>
    <mergeCell ref="D6:D7"/>
    <mergeCell ref="E6:E7"/>
    <mergeCell ref="F6:F7"/>
    <mergeCell ref="R6:R7"/>
    <mergeCell ref="S6:S7"/>
    <mergeCell ref="V8:W8"/>
    <mergeCell ref="A96:C96"/>
    <mergeCell ref="D96:F96"/>
    <mergeCell ref="L6:L7"/>
    <mergeCell ref="M6:M7"/>
    <mergeCell ref="O6:O7"/>
    <mergeCell ref="P6:P7"/>
    <mergeCell ref="Q6:Q7"/>
    <mergeCell ref="G6:G7"/>
    <mergeCell ref="H6:H7"/>
    <mergeCell ref="I6:I7"/>
    <mergeCell ref="J6:J7"/>
    <mergeCell ref="K6:K7"/>
    <mergeCell ref="A97:C97"/>
  </mergeCells>
  <hyperlinks>
    <hyperlink ref="U55" location="'Informe Notas Est. Financ. '!A2289" display="Nota 86"/>
    <hyperlink ref="U53" location="'Informe Notas Est. Financ. '!A2326" display="Informe Notas Est. Financ. '!A1"/>
  </hyperlink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dimension ref="A1:I859"/>
  <sheetViews>
    <sheetView workbookViewId="0">
      <selection activeCell="B5" sqref="B5:G5"/>
    </sheetView>
  </sheetViews>
  <sheetFormatPr baseColWidth="10" defaultRowHeight="11.25"/>
  <cols>
    <col min="1" max="1" width="10.28515625" style="204" customWidth="1"/>
    <col min="2" max="2" width="24.7109375" style="202" customWidth="1"/>
    <col min="3" max="3" width="48.140625" style="202" customWidth="1"/>
    <col min="4" max="4" width="23.28515625" style="203" bestFit="1" customWidth="1"/>
    <col min="5" max="6" width="21.28515625" style="203" bestFit="1" customWidth="1"/>
    <col min="7" max="7" width="23.28515625" style="203" bestFit="1" customWidth="1"/>
    <col min="8" max="9" width="22.5703125" style="204" customWidth="1"/>
    <col min="10" max="256" width="11.42578125" style="204"/>
    <col min="257" max="257" width="10.28515625" style="204" customWidth="1"/>
    <col min="258" max="258" width="24.7109375" style="204" customWidth="1"/>
    <col min="259" max="259" width="48.140625" style="204" customWidth="1"/>
    <col min="260" max="260" width="23.28515625" style="204" bestFit="1" customWidth="1"/>
    <col min="261" max="262" width="21.28515625" style="204" bestFit="1" customWidth="1"/>
    <col min="263" max="263" width="23.28515625" style="204" bestFit="1" customWidth="1"/>
    <col min="264" max="265" width="22.5703125" style="204" customWidth="1"/>
    <col min="266" max="512" width="11.42578125" style="204"/>
    <col min="513" max="513" width="10.28515625" style="204" customWidth="1"/>
    <col min="514" max="514" width="24.7109375" style="204" customWidth="1"/>
    <col min="515" max="515" width="48.140625" style="204" customWidth="1"/>
    <col min="516" max="516" width="23.28515625" style="204" bestFit="1" customWidth="1"/>
    <col min="517" max="518" width="21.28515625" style="204" bestFit="1" customWidth="1"/>
    <col min="519" max="519" width="23.28515625" style="204" bestFit="1" customWidth="1"/>
    <col min="520" max="521" width="22.5703125" style="204" customWidth="1"/>
    <col min="522" max="768" width="11.42578125" style="204"/>
    <col min="769" max="769" width="10.28515625" style="204" customWidth="1"/>
    <col min="770" max="770" width="24.7109375" style="204" customWidth="1"/>
    <col min="771" max="771" width="48.140625" style="204" customWidth="1"/>
    <col min="772" max="772" width="23.28515625" style="204" bestFit="1" customWidth="1"/>
    <col min="773" max="774" width="21.28515625" style="204" bestFit="1" customWidth="1"/>
    <col min="775" max="775" width="23.28515625" style="204" bestFit="1" customWidth="1"/>
    <col min="776" max="777" width="22.5703125" style="204" customWidth="1"/>
    <col min="778" max="1024" width="11.42578125" style="204"/>
    <col min="1025" max="1025" width="10.28515625" style="204" customWidth="1"/>
    <col min="1026" max="1026" width="24.7109375" style="204" customWidth="1"/>
    <col min="1027" max="1027" width="48.140625" style="204" customWidth="1"/>
    <col min="1028" max="1028" width="23.28515625" style="204" bestFit="1" customWidth="1"/>
    <col min="1029" max="1030" width="21.28515625" style="204" bestFit="1" customWidth="1"/>
    <col min="1031" max="1031" width="23.28515625" style="204" bestFit="1" customWidth="1"/>
    <col min="1032" max="1033" width="22.5703125" style="204" customWidth="1"/>
    <col min="1034" max="1280" width="11.42578125" style="204"/>
    <col min="1281" max="1281" width="10.28515625" style="204" customWidth="1"/>
    <col min="1282" max="1282" width="24.7109375" style="204" customWidth="1"/>
    <col min="1283" max="1283" width="48.140625" style="204" customWidth="1"/>
    <col min="1284" max="1284" width="23.28515625" style="204" bestFit="1" customWidth="1"/>
    <col min="1285" max="1286" width="21.28515625" style="204" bestFit="1" customWidth="1"/>
    <col min="1287" max="1287" width="23.28515625" style="204" bestFit="1" customWidth="1"/>
    <col min="1288" max="1289" width="22.5703125" style="204" customWidth="1"/>
    <col min="1290" max="1536" width="11.42578125" style="204"/>
    <col min="1537" max="1537" width="10.28515625" style="204" customWidth="1"/>
    <col min="1538" max="1538" width="24.7109375" style="204" customWidth="1"/>
    <col min="1539" max="1539" width="48.140625" style="204" customWidth="1"/>
    <col min="1540" max="1540" width="23.28515625" style="204" bestFit="1" customWidth="1"/>
    <col min="1541" max="1542" width="21.28515625" style="204" bestFit="1" customWidth="1"/>
    <col min="1543" max="1543" width="23.28515625" style="204" bestFit="1" customWidth="1"/>
    <col min="1544" max="1545" width="22.5703125" style="204" customWidth="1"/>
    <col min="1546" max="1792" width="11.42578125" style="204"/>
    <col min="1793" max="1793" width="10.28515625" style="204" customWidth="1"/>
    <col min="1794" max="1794" width="24.7109375" style="204" customWidth="1"/>
    <col min="1795" max="1795" width="48.140625" style="204" customWidth="1"/>
    <col min="1796" max="1796" width="23.28515625" style="204" bestFit="1" customWidth="1"/>
    <col min="1797" max="1798" width="21.28515625" style="204" bestFit="1" customWidth="1"/>
    <col min="1799" max="1799" width="23.28515625" style="204" bestFit="1" customWidth="1"/>
    <col min="1800" max="1801" width="22.5703125" style="204" customWidth="1"/>
    <col min="1802" max="2048" width="11.42578125" style="204"/>
    <col min="2049" max="2049" width="10.28515625" style="204" customWidth="1"/>
    <col min="2050" max="2050" width="24.7109375" style="204" customWidth="1"/>
    <col min="2051" max="2051" width="48.140625" style="204" customWidth="1"/>
    <col min="2052" max="2052" width="23.28515625" style="204" bestFit="1" customWidth="1"/>
    <col min="2053" max="2054" width="21.28515625" style="204" bestFit="1" customWidth="1"/>
    <col min="2055" max="2055" width="23.28515625" style="204" bestFit="1" customWidth="1"/>
    <col min="2056" max="2057" width="22.5703125" style="204" customWidth="1"/>
    <col min="2058" max="2304" width="11.42578125" style="204"/>
    <col min="2305" max="2305" width="10.28515625" style="204" customWidth="1"/>
    <col min="2306" max="2306" width="24.7109375" style="204" customWidth="1"/>
    <col min="2307" max="2307" width="48.140625" style="204" customWidth="1"/>
    <col min="2308" max="2308" width="23.28515625" style="204" bestFit="1" customWidth="1"/>
    <col min="2309" max="2310" width="21.28515625" style="204" bestFit="1" customWidth="1"/>
    <col min="2311" max="2311" width="23.28515625" style="204" bestFit="1" customWidth="1"/>
    <col min="2312" max="2313" width="22.5703125" style="204" customWidth="1"/>
    <col min="2314" max="2560" width="11.42578125" style="204"/>
    <col min="2561" max="2561" width="10.28515625" style="204" customWidth="1"/>
    <col min="2562" max="2562" width="24.7109375" style="204" customWidth="1"/>
    <col min="2563" max="2563" width="48.140625" style="204" customWidth="1"/>
    <col min="2564" max="2564" width="23.28515625" style="204" bestFit="1" customWidth="1"/>
    <col min="2565" max="2566" width="21.28515625" style="204" bestFit="1" customWidth="1"/>
    <col min="2567" max="2567" width="23.28515625" style="204" bestFit="1" customWidth="1"/>
    <col min="2568" max="2569" width="22.5703125" style="204" customWidth="1"/>
    <col min="2570" max="2816" width="11.42578125" style="204"/>
    <col min="2817" max="2817" width="10.28515625" style="204" customWidth="1"/>
    <col min="2818" max="2818" width="24.7109375" style="204" customWidth="1"/>
    <col min="2819" max="2819" width="48.140625" style="204" customWidth="1"/>
    <col min="2820" max="2820" width="23.28515625" style="204" bestFit="1" customWidth="1"/>
    <col min="2821" max="2822" width="21.28515625" style="204" bestFit="1" customWidth="1"/>
    <col min="2823" max="2823" width="23.28515625" style="204" bestFit="1" customWidth="1"/>
    <col min="2824" max="2825" width="22.5703125" style="204" customWidth="1"/>
    <col min="2826" max="3072" width="11.42578125" style="204"/>
    <col min="3073" max="3073" width="10.28515625" style="204" customWidth="1"/>
    <col min="3074" max="3074" width="24.7109375" style="204" customWidth="1"/>
    <col min="3075" max="3075" width="48.140625" style="204" customWidth="1"/>
    <col min="3076" max="3076" width="23.28515625" style="204" bestFit="1" customWidth="1"/>
    <col min="3077" max="3078" width="21.28515625" style="204" bestFit="1" customWidth="1"/>
    <col min="3079" max="3079" width="23.28515625" style="204" bestFit="1" customWidth="1"/>
    <col min="3080" max="3081" width="22.5703125" style="204" customWidth="1"/>
    <col min="3082" max="3328" width="11.42578125" style="204"/>
    <col min="3329" max="3329" width="10.28515625" style="204" customWidth="1"/>
    <col min="3330" max="3330" width="24.7109375" style="204" customWidth="1"/>
    <col min="3331" max="3331" width="48.140625" style="204" customWidth="1"/>
    <col min="3332" max="3332" width="23.28515625" style="204" bestFit="1" customWidth="1"/>
    <col min="3333" max="3334" width="21.28515625" style="204" bestFit="1" customWidth="1"/>
    <col min="3335" max="3335" width="23.28515625" style="204" bestFit="1" customWidth="1"/>
    <col min="3336" max="3337" width="22.5703125" style="204" customWidth="1"/>
    <col min="3338" max="3584" width="11.42578125" style="204"/>
    <col min="3585" max="3585" width="10.28515625" style="204" customWidth="1"/>
    <col min="3586" max="3586" width="24.7109375" style="204" customWidth="1"/>
    <col min="3587" max="3587" width="48.140625" style="204" customWidth="1"/>
    <col min="3588" max="3588" width="23.28515625" style="204" bestFit="1" customWidth="1"/>
    <col min="3589" max="3590" width="21.28515625" style="204" bestFit="1" customWidth="1"/>
    <col min="3591" max="3591" width="23.28515625" style="204" bestFit="1" customWidth="1"/>
    <col min="3592" max="3593" width="22.5703125" style="204" customWidth="1"/>
    <col min="3594" max="3840" width="11.42578125" style="204"/>
    <col min="3841" max="3841" width="10.28515625" style="204" customWidth="1"/>
    <col min="3842" max="3842" width="24.7109375" style="204" customWidth="1"/>
    <col min="3843" max="3843" width="48.140625" style="204" customWidth="1"/>
    <col min="3844" max="3844" width="23.28515625" style="204" bestFit="1" customWidth="1"/>
    <col min="3845" max="3846" width="21.28515625" style="204" bestFit="1" customWidth="1"/>
    <col min="3847" max="3847" width="23.28515625" style="204" bestFit="1" customWidth="1"/>
    <col min="3848" max="3849" width="22.5703125" style="204" customWidth="1"/>
    <col min="3850" max="4096" width="11.42578125" style="204"/>
    <col min="4097" max="4097" width="10.28515625" style="204" customWidth="1"/>
    <col min="4098" max="4098" width="24.7109375" style="204" customWidth="1"/>
    <col min="4099" max="4099" width="48.140625" style="204" customWidth="1"/>
    <col min="4100" max="4100" width="23.28515625" style="204" bestFit="1" customWidth="1"/>
    <col min="4101" max="4102" width="21.28515625" style="204" bestFit="1" customWidth="1"/>
    <col min="4103" max="4103" width="23.28515625" style="204" bestFit="1" customWidth="1"/>
    <col min="4104" max="4105" width="22.5703125" style="204" customWidth="1"/>
    <col min="4106" max="4352" width="11.42578125" style="204"/>
    <col min="4353" max="4353" width="10.28515625" style="204" customWidth="1"/>
    <col min="4354" max="4354" width="24.7109375" style="204" customWidth="1"/>
    <col min="4355" max="4355" width="48.140625" style="204" customWidth="1"/>
    <col min="4356" max="4356" width="23.28515625" style="204" bestFit="1" customWidth="1"/>
    <col min="4357" max="4358" width="21.28515625" style="204" bestFit="1" customWidth="1"/>
    <col min="4359" max="4359" width="23.28515625" style="204" bestFit="1" customWidth="1"/>
    <col min="4360" max="4361" width="22.5703125" style="204" customWidth="1"/>
    <col min="4362" max="4608" width="11.42578125" style="204"/>
    <col min="4609" max="4609" width="10.28515625" style="204" customWidth="1"/>
    <col min="4610" max="4610" width="24.7109375" style="204" customWidth="1"/>
    <col min="4611" max="4611" width="48.140625" style="204" customWidth="1"/>
    <col min="4612" max="4612" width="23.28515625" style="204" bestFit="1" customWidth="1"/>
    <col min="4613" max="4614" width="21.28515625" style="204" bestFit="1" customWidth="1"/>
    <col min="4615" max="4615" width="23.28515625" style="204" bestFit="1" customWidth="1"/>
    <col min="4616" max="4617" width="22.5703125" style="204" customWidth="1"/>
    <col min="4618" max="4864" width="11.42578125" style="204"/>
    <col min="4865" max="4865" width="10.28515625" style="204" customWidth="1"/>
    <col min="4866" max="4866" width="24.7109375" style="204" customWidth="1"/>
    <col min="4867" max="4867" width="48.140625" style="204" customWidth="1"/>
    <col min="4868" max="4868" width="23.28515625" style="204" bestFit="1" customWidth="1"/>
    <col min="4869" max="4870" width="21.28515625" style="204" bestFit="1" customWidth="1"/>
    <col min="4871" max="4871" width="23.28515625" style="204" bestFit="1" customWidth="1"/>
    <col min="4872" max="4873" width="22.5703125" style="204" customWidth="1"/>
    <col min="4874" max="5120" width="11.42578125" style="204"/>
    <col min="5121" max="5121" width="10.28515625" style="204" customWidth="1"/>
    <col min="5122" max="5122" width="24.7109375" style="204" customWidth="1"/>
    <col min="5123" max="5123" width="48.140625" style="204" customWidth="1"/>
    <col min="5124" max="5124" width="23.28515625" style="204" bestFit="1" customWidth="1"/>
    <col min="5125" max="5126" width="21.28515625" style="204" bestFit="1" customWidth="1"/>
    <col min="5127" max="5127" width="23.28515625" style="204" bestFit="1" customWidth="1"/>
    <col min="5128" max="5129" width="22.5703125" style="204" customWidth="1"/>
    <col min="5130" max="5376" width="11.42578125" style="204"/>
    <col min="5377" max="5377" width="10.28515625" style="204" customWidth="1"/>
    <col min="5378" max="5378" width="24.7109375" style="204" customWidth="1"/>
    <col min="5379" max="5379" width="48.140625" style="204" customWidth="1"/>
    <col min="5380" max="5380" width="23.28515625" style="204" bestFit="1" customWidth="1"/>
    <col min="5381" max="5382" width="21.28515625" style="204" bestFit="1" customWidth="1"/>
    <col min="5383" max="5383" width="23.28515625" style="204" bestFit="1" customWidth="1"/>
    <col min="5384" max="5385" width="22.5703125" style="204" customWidth="1"/>
    <col min="5386" max="5632" width="11.42578125" style="204"/>
    <col min="5633" max="5633" width="10.28515625" style="204" customWidth="1"/>
    <col min="5634" max="5634" width="24.7109375" style="204" customWidth="1"/>
    <col min="5635" max="5635" width="48.140625" style="204" customWidth="1"/>
    <col min="5636" max="5636" width="23.28515625" style="204" bestFit="1" customWidth="1"/>
    <col min="5637" max="5638" width="21.28515625" style="204" bestFit="1" customWidth="1"/>
    <col min="5639" max="5639" width="23.28515625" style="204" bestFit="1" customWidth="1"/>
    <col min="5640" max="5641" width="22.5703125" style="204" customWidth="1"/>
    <col min="5642" max="5888" width="11.42578125" style="204"/>
    <col min="5889" max="5889" width="10.28515625" style="204" customWidth="1"/>
    <col min="5890" max="5890" width="24.7109375" style="204" customWidth="1"/>
    <col min="5891" max="5891" width="48.140625" style="204" customWidth="1"/>
    <col min="5892" max="5892" width="23.28515625" style="204" bestFit="1" customWidth="1"/>
    <col min="5893" max="5894" width="21.28515625" style="204" bestFit="1" customWidth="1"/>
    <col min="5895" max="5895" width="23.28515625" style="204" bestFit="1" customWidth="1"/>
    <col min="5896" max="5897" width="22.5703125" style="204" customWidth="1"/>
    <col min="5898" max="6144" width="11.42578125" style="204"/>
    <col min="6145" max="6145" width="10.28515625" style="204" customWidth="1"/>
    <col min="6146" max="6146" width="24.7109375" style="204" customWidth="1"/>
    <col min="6147" max="6147" width="48.140625" style="204" customWidth="1"/>
    <col min="6148" max="6148" width="23.28515625" style="204" bestFit="1" customWidth="1"/>
    <col min="6149" max="6150" width="21.28515625" style="204" bestFit="1" customWidth="1"/>
    <col min="6151" max="6151" width="23.28515625" style="204" bestFit="1" customWidth="1"/>
    <col min="6152" max="6153" width="22.5703125" style="204" customWidth="1"/>
    <col min="6154" max="6400" width="11.42578125" style="204"/>
    <col min="6401" max="6401" width="10.28515625" style="204" customWidth="1"/>
    <col min="6402" max="6402" width="24.7109375" style="204" customWidth="1"/>
    <col min="6403" max="6403" width="48.140625" style="204" customWidth="1"/>
    <col min="6404" max="6404" width="23.28515625" style="204" bestFit="1" customWidth="1"/>
    <col min="6405" max="6406" width="21.28515625" style="204" bestFit="1" customWidth="1"/>
    <col min="6407" max="6407" width="23.28515625" style="204" bestFit="1" customWidth="1"/>
    <col min="6408" max="6409" width="22.5703125" style="204" customWidth="1"/>
    <col min="6410" max="6656" width="11.42578125" style="204"/>
    <col min="6657" max="6657" width="10.28515625" style="204" customWidth="1"/>
    <col min="6658" max="6658" width="24.7109375" style="204" customWidth="1"/>
    <col min="6659" max="6659" width="48.140625" style="204" customWidth="1"/>
    <col min="6660" max="6660" width="23.28515625" style="204" bestFit="1" customWidth="1"/>
    <col min="6661" max="6662" width="21.28515625" style="204" bestFit="1" customWidth="1"/>
    <col min="6663" max="6663" width="23.28515625" style="204" bestFit="1" customWidth="1"/>
    <col min="6664" max="6665" width="22.5703125" style="204" customWidth="1"/>
    <col min="6666" max="6912" width="11.42578125" style="204"/>
    <col min="6913" max="6913" width="10.28515625" style="204" customWidth="1"/>
    <col min="6914" max="6914" width="24.7109375" style="204" customWidth="1"/>
    <col min="6915" max="6915" width="48.140625" style="204" customWidth="1"/>
    <col min="6916" max="6916" width="23.28515625" style="204" bestFit="1" customWidth="1"/>
    <col min="6917" max="6918" width="21.28515625" style="204" bestFit="1" customWidth="1"/>
    <col min="6919" max="6919" width="23.28515625" style="204" bestFit="1" customWidth="1"/>
    <col min="6920" max="6921" width="22.5703125" style="204" customWidth="1"/>
    <col min="6922" max="7168" width="11.42578125" style="204"/>
    <col min="7169" max="7169" width="10.28515625" style="204" customWidth="1"/>
    <col min="7170" max="7170" width="24.7109375" style="204" customWidth="1"/>
    <col min="7171" max="7171" width="48.140625" style="204" customWidth="1"/>
    <col min="7172" max="7172" width="23.28515625" style="204" bestFit="1" customWidth="1"/>
    <col min="7173" max="7174" width="21.28515625" style="204" bestFit="1" customWidth="1"/>
    <col min="7175" max="7175" width="23.28515625" style="204" bestFit="1" customWidth="1"/>
    <col min="7176" max="7177" width="22.5703125" style="204" customWidth="1"/>
    <col min="7178" max="7424" width="11.42578125" style="204"/>
    <col min="7425" max="7425" width="10.28515625" style="204" customWidth="1"/>
    <col min="7426" max="7426" width="24.7109375" style="204" customWidth="1"/>
    <col min="7427" max="7427" width="48.140625" style="204" customWidth="1"/>
    <col min="7428" max="7428" width="23.28515625" style="204" bestFit="1" customWidth="1"/>
    <col min="7429" max="7430" width="21.28515625" style="204" bestFit="1" customWidth="1"/>
    <col min="7431" max="7431" width="23.28515625" style="204" bestFit="1" customWidth="1"/>
    <col min="7432" max="7433" width="22.5703125" style="204" customWidth="1"/>
    <col min="7434" max="7680" width="11.42578125" style="204"/>
    <col min="7681" max="7681" width="10.28515625" style="204" customWidth="1"/>
    <col min="7682" max="7682" width="24.7109375" style="204" customWidth="1"/>
    <col min="7683" max="7683" width="48.140625" style="204" customWidth="1"/>
    <col min="7684" max="7684" width="23.28515625" style="204" bestFit="1" customWidth="1"/>
    <col min="7685" max="7686" width="21.28515625" style="204" bestFit="1" customWidth="1"/>
    <col min="7687" max="7687" width="23.28515625" style="204" bestFit="1" customWidth="1"/>
    <col min="7688" max="7689" width="22.5703125" style="204" customWidth="1"/>
    <col min="7690" max="7936" width="11.42578125" style="204"/>
    <col min="7937" max="7937" width="10.28515625" style="204" customWidth="1"/>
    <col min="7938" max="7938" width="24.7109375" style="204" customWidth="1"/>
    <col min="7939" max="7939" width="48.140625" style="204" customWidth="1"/>
    <col min="7940" max="7940" width="23.28515625" style="204" bestFit="1" customWidth="1"/>
    <col min="7941" max="7942" width="21.28515625" style="204" bestFit="1" customWidth="1"/>
    <col min="7943" max="7943" width="23.28515625" style="204" bestFit="1" customWidth="1"/>
    <col min="7944" max="7945" width="22.5703125" style="204" customWidth="1"/>
    <col min="7946" max="8192" width="11.42578125" style="204"/>
    <col min="8193" max="8193" width="10.28515625" style="204" customWidth="1"/>
    <col min="8194" max="8194" width="24.7109375" style="204" customWidth="1"/>
    <col min="8195" max="8195" width="48.140625" style="204" customWidth="1"/>
    <col min="8196" max="8196" width="23.28515625" style="204" bestFit="1" customWidth="1"/>
    <col min="8197" max="8198" width="21.28515625" style="204" bestFit="1" customWidth="1"/>
    <col min="8199" max="8199" width="23.28515625" style="204" bestFit="1" customWidth="1"/>
    <col min="8200" max="8201" width="22.5703125" style="204" customWidth="1"/>
    <col min="8202" max="8448" width="11.42578125" style="204"/>
    <col min="8449" max="8449" width="10.28515625" style="204" customWidth="1"/>
    <col min="8450" max="8450" width="24.7109375" style="204" customWidth="1"/>
    <col min="8451" max="8451" width="48.140625" style="204" customWidth="1"/>
    <col min="8452" max="8452" width="23.28515625" style="204" bestFit="1" customWidth="1"/>
    <col min="8453" max="8454" width="21.28515625" style="204" bestFit="1" customWidth="1"/>
    <col min="8455" max="8455" width="23.28515625" style="204" bestFit="1" customWidth="1"/>
    <col min="8456" max="8457" width="22.5703125" style="204" customWidth="1"/>
    <col min="8458" max="8704" width="11.42578125" style="204"/>
    <col min="8705" max="8705" width="10.28515625" style="204" customWidth="1"/>
    <col min="8706" max="8706" width="24.7109375" style="204" customWidth="1"/>
    <col min="8707" max="8707" width="48.140625" style="204" customWidth="1"/>
    <col min="8708" max="8708" width="23.28515625" style="204" bestFit="1" customWidth="1"/>
    <col min="8709" max="8710" width="21.28515625" style="204" bestFit="1" customWidth="1"/>
    <col min="8711" max="8711" width="23.28515625" style="204" bestFit="1" customWidth="1"/>
    <col min="8712" max="8713" width="22.5703125" style="204" customWidth="1"/>
    <col min="8714" max="8960" width="11.42578125" style="204"/>
    <col min="8961" max="8961" width="10.28515625" style="204" customWidth="1"/>
    <col min="8962" max="8962" width="24.7109375" style="204" customWidth="1"/>
    <col min="8963" max="8963" width="48.140625" style="204" customWidth="1"/>
    <col min="8964" max="8964" width="23.28515625" style="204" bestFit="1" customWidth="1"/>
    <col min="8965" max="8966" width="21.28515625" style="204" bestFit="1" customWidth="1"/>
    <col min="8967" max="8967" width="23.28515625" style="204" bestFit="1" customWidth="1"/>
    <col min="8968" max="8969" width="22.5703125" style="204" customWidth="1"/>
    <col min="8970" max="9216" width="11.42578125" style="204"/>
    <col min="9217" max="9217" width="10.28515625" style="204" customWidth="1"/>
    <col min="9218" max="9218" width="24.7109375" style="204" customWidth="1"/>
    <col min="9219" max="9219" width="48.140625" style="204" customWidth="1"/>
    <col min="9220" max="9220" width="23.28515625" style="204" bestFit="1" customWidth="1"/>
    <col min="9221" max="9222" width="21.28515625" style="204" bestFit="1" customWidth="1"/>
    <col min="9223" max="9223" width="23.28515625" style="204" bestFit="1" customWidth="1"/>
    <col min="9224" max="9225" width="22.5703125" style="204" customWidth="1"/>
    <col min="9226" max="9472" width="11.42578125" style="204"/>
    <col min="9473" max="9473" width="10.28515625" style="204" customWidth="1"/>
    <col min="9474" max="9474" width="24.7109375" style="204" customWidth="1"/>
    <col min="9475" max="9475" width="48.140625" style="204" customWidth="1"/>
    <col min="9476" max="9476" width="23.28515625" style="204" bestFit="1" customWidth="1"/>
    <col min="9477" max="9478" width="21.28515625" style="204" bestFit="1" customWidth="1"/>
    <col min="9479" max="9479" width="23.28515625" style="204" bestFit="1" customWidth="1"/>
    <col min="9480" max="9481" width="22.5703125" style="204" customWidth="1"/>
    <col min="9482" max="9728" width="11.42578125" style="204"/>
    <col min="9729" max="9729" width="10.28515625" style="204" customWidth="1"/>
    <col min="9730" max="9730" width="24.7109375" style="204" customWidth="1"/>
    <col min="9731" max="9731" width="48.140625" style="204" customWidth="1"/>
    <col min="9732" max="9732" width="23.28515625" style="204" bestFit="1" customWidth="1"/>
    <col min="9733" max="9734" width="21.28515625" style="204" bestFit="1" customWidth="1"/>
    <col min="9735" max="9735" width="23.28515625" style="204" bestFit="1" customWidth="1"/>
    <col min="9736" max="9737" width="22.5703125" style="204" customWidth="1"/>
    <col min="9738" max="9984" width="11.42578125" style="204"/>
    <col min="9985" max="9985" width="10.28515625" style="204" customWidth="1"/>
    <col min="9986" max="9986" width="24.7109375" style="204" customWidth="1"/>
    <col min="9987" max="9987" width="48.140625" style="204" customWidth="1"/>
    <col min="9988" max="9988" width="23.28515625" style="204" bestFit="1" customWidth="1"/>
    <col min="9989" max="9990" width="21.28515625" style="204" bestFit="1" customWidth="1"/>
    <col min="9991" max="9991" width="23.28515625" style="204" bestFit="1" customWidth="1"/>
    <col min="9992" max="9993" width="22.5703125" style="204" customWidth="1"/>
    <col min="9994" max="10240" width="11.42578125" style="204"/>
    <col min="10241" max="10241" width="10.28515625" style="204" customWidth="1"/>
    <col min="10242" max="10242" width="24.7109375" style="204" customWidth="1"/>
    <col min="10243" max="10243" width="48.140625" style="204" customWidth="1"/>
    <col min="10244" max="10244" width="23.28515625" style="204" bestFit="1" customWidth="1"/>
    <col min="10245" max="10246" width="21.28515625" style="204" bestFit="1" customWidth="1"/>
    <col min="10247" max="10247" width="23.28515625" style="204" bestFit="1" customWidth="1"/>
    <col min="10248" max="10249" width="22.5703125" style="204" customWidth="1"/>
    <col min="10250" max="10496" width="11.42578125" style="204"/>
    <col min="10497" max="10497" width="10.28515625" style="204" customWidth="1"/>
    <col min="10498" max="10498" width="24.7109375" style="204" customWidth="1"/>
    <col min="10499" max="10499" width="48.140625" style="204" customWidth="1"/>
    <col min="10500" max="10500" width="23.28515625" style="204" bestFit="1" customWidth="1"/>
    <col min="10501" max="10502" width="21.28515625" style="204" bestFit="1" customWidth="1"/>
    <col min="10503" max="10503" width="23.28515625" style="204" bestFit="1" customWidth="1"/>
    <col min="10504" max="10505" width="22.5703125" style="204" customWidth="1"/>
    <col min="10506" max="10752" width="11.42578125" style="204"/>
    <col min="10753" max="10753" width="10.28515625" style="204" customWidth="1"/>
    <col min="10754" max="10754" width="24.7109375" style="204" customWidth="1"/>
    <col min="10755" max="10755" width="48.140625" style="204" customWidth="1"/>
    <col min="10756" max="10756" width="23.28515625" style="204" bestFit="1" customWidth="1"/>
    <col min="10757" max="10758" width="21.28515625" style="204" bestFit="1" customWidth="1"/>
    <col min="10759" max="10759" width="23.28515625" style="204" bestFit="1" customWidth="1"/>
    <col min="10760" max="10761" width="22.5703125" style="204" customWidth="1"/>
    <col min="10762" max="11008" width="11.42578125" style="204"/>
    <col min="11009" max="11009" width="10.28515625" style="204" customWidth="1"/>
    <col min="11010" max="11010" width="24.7109375" style="204" customWidth="1"/>
    <col min="11011" max="11011" width="48.140625" style="204" customWidth="1"/>
    <col min="11012" max="11012" width="23.28515625" style="204" bestFit="1" customWidth="1"/>
    <col min="11013" max="11014" width="21.28515625" style="204" bestFit="1" customWidth="1"/>
    <col min="11015" max="11015" width="23.28515625" style="204" bestFit="1" customWidth="1"/>
    <col min="11016" max="11017" width="22.5703125" style="204" customWidth="1"/>
    <col min="11018" max="11264" width="11.42578125" style="204"/>
    <col min="11265" max="11265" width="10.28515625" style="204" customWidth="1"/>
    <col min="11266" max="11266" width="24.7109375" style="204" customWidth="1"/>
    <col min="11267" max="11267" width="48.140625" style="204" customWidth="1"/>
    <col min="11268" max="11268" width="23.28515625" style="204" bestFit="1" customWidth="1"/>
    <col min="11269" max="11270" width="21.28515625" style="204" bestFit="1" customWidth="1"/>
    <col min="11271" max="11271" width="23.28515625" style="204" bestFit="1" customWidth="1"/>
    <col min="11272" max="11273" width="22.5703125" style="204" customWidth="1"/>
    <col min="11274" max="11520" width="11.42578125" style="204"/>
    <col min="11521" max="11521" width="10.28515625" style="204" customWidth="1"/>
    <col min="11522" max="11522" width="24.7109375" style="204" customWidth="1"/>
    <col min="11523" max="11523" width="48.140625" style="204" customWidth="1"/>
    <col min="11524" max="11524" width="23.28515625" style="204" bestFit="1" customWidth="1"/>
    <col min="11525" max="11526" width="21.28515625" style="204" bestFit="1" customWidth="1"/>
    <col min="11527" max="11527" width="23.28515625" style="204" bestFit="1" customWidth="1"/>
    <col min="11528" max="11529" width="22.5703125" style="204" customWidth="1"/>
    <col min="11530" max="11776" width="11.42578125" style="204"/>
    <col min="11777" max="11777" width="10.28515625" style="204" customWidth="1"/>
    <col min="11778" max="11778" width="24.7109375" style="204" customWidth="1"/>
    <col min="11779" max="11779" width="48.140625" style="204" customWidth="1"/>
    <col min="11780" max="11780" width="23.28515625" style="204" bestFit="1" customWidth="1"/>
    <col min="11781" max="11782" width="21.28515625" style="204" bestFit="1" customWidth="1"/>
    <col min="11783" max="11783" width="23.28515625" style="204" bestFit="1" customWidth="1"/>
    <col min="11784" max="11785" width="22.5703125" style="204" customWidth="1"/>
    <col min="11786" max="12032" width="11.42578125" style="204"/>
    <col min="12033" max="12033" width="10.28515625" style="204" customWidth="1"/>
    <col min="12034" max="12034" width="24.7109375" style="204" customWidth="1"/>
    <col min="12035" max="12035" width="48.140625" style="204" customWidth="1"/>
    <col min="12036" max="12036" width="23.28515625" style="204" bestFit="1" customWidth="1"/>
    <col min="12037" max="12038" width="21.28515625" style="204" bestFit="1" customWidth="1"/>
    <col min="12039" max="12039" width="23.28515625" style="204" bestFit="1" customWidth="1"/>
    <col min="12040" max="12041" width="22.5703125" style="204" customWidth="1"/>
    <col min="12042" max="12288" width="11.42578125" style="204"/>
    <col min="12289" max="12289" width="10.28515625" style="204" customWidth="1"/>
    <col min="12290" max="12290" width="24.7109375" style="204" customWidth="1"/>
    <col min="12291" max="12291" width="48.140625" style="204" customWidth="1"/>
    <col min="12292" max="12292" width="23.28515625" style="204" bestFit="1" customWidth="1"/>
    <col min="12293" max="12294" width="21.28515625" style="204" bestFit="1" customWidth="1"/>
    <col min="12295" max="12295" width="23.28515625" style="204" bestFit="1" customWidth="1"/>
    <col min="12296" max="12297" width="22.5703125" style="204" customWidth="1"/>
    <col min="12298" max="12544" width="11.42578125" style="204"/>
    <col min="12545" max="12545" width="10.28515625" style="204" customWidth="1"/>
    <col min="12546" max="12546" width="24.7109375" style="204" customWidth="1"/>
    <col min="12547" max="12547" width="48.140625" style="204" customWidth="1"/>
    <col min="12548" max="12548" width="23.28515625" style="204" bestFit="1" customWidth="1"/>
    <col min="12549" max="12550" width="21.28515625" style="204" bestFit="1" customWidth="1"/>
    <col min="12551" max="12551" width="23.28515625" style="204" bestFit="1" customWidth="1"/>
    <col min="12552" max="12553" width="22.5703125" style="204" customWidth="1"/>
    <col min="12554" max="12800" width="11.42578125" style="204"/>
    <col min="12801" max="12801" width="10.28515625" style="204" customWidth="1"/>
    <col min="12802" max="12802" width="24.7109375" style="204" customWidth="1"/>
    <col min="12803" max="12803" width="48.140625" style="204" customWidth="1"/>
    <col min="12804" max="12804" width="23.28515625" style="204" bestFit="1" customWidth="1"/>
    <col min="12805" max="12806" width="21.28515625" style="204" bestFit="1" customWidth="1"/>
    <col min="12807" max="12807" width="23.28515625" style="204" bestFit="1" customWidth="1"/>
    <col min="12808" max="12809" width="22.5703125" style="204" customWidth="1"/>
    <col min="12810" max="13056" width="11.42578125" style="204"/>
    <col min="13057" max="13057" width="10.28515625" style="204" customWidth="1"/>
    <col min="13058" max="13058" width="24.7109375" style="204" customWidth="1"/>
    <col min="13059" max="13059" width="48.140625" style="204" customWidth="1"/>
    <col min="13060" max="13060" width="23.28515625" style="204" bestFit="1" customWidth="1"/>
    <col min="13061" max="13062" width="21.28515625" style="204" bestFit="1" customWidth="1"/>
    <col min="13063" max="13063" width="23.28515625" style="204" bestFit="1" customWidth="1"/>
    <col min="13064" max="13065" width="22.5703125" style="204" customWidth="1"/>
    <col min="13066" max="13312" width="11.42578125" style="204"/>
    <col min="13313" max="13313" width="10.28515625" style="204" customWidth="1"/>
    <col min="13314" max="13314" width="24.7109375" style="204" customWidth="1"/>
    <col min="13315" max="13315" width="48.140625" style="204" customWidth="1"/>
    <col min="13316" max="13316" width="23.28515625" style="204" bestFit="1" customWidth="1"/>
    <col min="13317" max="13318" width="21.28515625" style="204" bestFit="1" customWidth="1"/>
    <col min="13319" max="13319" width="23.28515625" style="204" bestFit="1" customWidth="1"/>
    <col min="13320" max="13321" width="22.5703125" style="204" customWidth="1"/>
    <col min="13322" max="13568" width="11.42578125" style="204"/>
    <col min="13569" max="13569" width="10.28515625" style="204" customWidth="1"/>
    <col min="13570" max="13570" width="24.7109375" style="204" customWidth="1"/>
    <col min="13571" max="13571" width="48.140625" style="204" customWidth="1"/>
    <col min="13572" max="13572" width="23.28515625" style="204" bestFit="1" customWidth="1"/>
    <col min="13573" max="13574" width="21.28515625" style="204" bestFit="1" customWidth="1"/>
    <col min="13575" max="13575" width="23.28515625" style="204" bestFit="1" customWidth="1"/>
    <col min="13576" max="13577" width="22.5703125" style="204" customWidth="1"/>
    <col min="13578" max="13824" width="11.42578125" style="204"/>
    <col min="13825" max="13825" width="10.28515625" style="204" customWidth="1"/>
    <col min="13826" max="13826" width="24.7109375" style="204" customWidth="1"/>
    <col min="13827" max="13827" width="48.140625" style="204" customWidth="1"/>
    <col min="13828" max="13828" width="23.28515625" style="204" bestFit="1" customWidth="1"/>
    <col min="13829" max="13830" width="21.28515625" style="204" bestFit="1" customWidth="1"/>
    <col min="13831" max="13831" width="23.28515625" style="204" bestFit="1" customWidth="1"/>
    <col min="13832" max="13833" width="22.5703125" style="204" customWidth="1"/>
    <col min="13834" max="14080" width="11.42578125" style="204"/>
    <col min="14081" max="14081" width="10.28515625" style="204" customWidth="1"/>
    <col min="14082" max="14082" width="24.7109375" style="204" customWidth="1"/>
    <col min="14083" max="14083" width="48.140625" style="204" customWidth="1"/>
    <col min="14084" max="14084" width="23.28515625" style="204" bestFit="1" customWidth="1"/>
    <col min="14085" max="14086" width="21.28515625" style="204" bestFit="1" customWidth="1"/>
    <col min="14087" max="14087" width="23.28515625" style="204" bestFit="1" customWidth="1"/>
    <col min="14088" max="14089" width="22.5703125" style="204" customWidth="1"/>
    <col min="14090" max="14336" width="11.42578125" style="204"/>
    <col min="14337" max="14337" width="10.28515625" style="204" customWidth="1"/>
    <col min="14338" max="14338" width="24.7109375" style="204" customWidth="1"/>
    <col min="14339" max="14339" width="48.140625" style="204" customWidth="1"/>
    <col min="14340" max="14340" width="23.28515625" style="204" bestFit="1" customWidth="1"/>
    <col min="14341" max="14342" width="21.28515625" style="204" bestFit="1" customWidth="1"/>
    <col min="14343" max="14343" width="23.28515625" style="204" bestFit="1" customWidth="1"/>
    <col min="14344" max="14345" width="22.5703125" style="204" customWidth="1"/>
    <col min="14346" max="14592" width="11.42578125" style="204"/>
    <col min="14593" max="14593" width="10.28515625" style="204" customWidth="1"/>
    <col min="14594" max="14594" width="24.7109375" style="204" customWidth="1"/>
    <col min="14595" max="14595" width="48.140625" style="204" customWidth="1"/>
    <col min="14596" max="14596" width="23.28515625" style="204" bestFit="1" customWidth="1"/>
    <col min="14597" max="14598" width="21.28515625" style="204" bestFit="1" customWidth="1"/>
    <col min="14599" max="14599" width="23.28515625" style="204" bestFit="1" customWidth="1"/>
    <col min="14600" max="14601" width="22.5703125" style="204" customWidth="1"/>
    <col min="14602" max="14848" width="11.42578125" style="204"/>
    <col min="14849" max="14849" width="10.28515625" style="204" customWidth="1"/>
    <col min="14850" max="14850" width="24.7109375" style="204" customWidth="1"/>
    <col min="14851" max="14851" width="48.140625" style="204" customWidth="1"/>
    <col min="14852" max="14852" width="23.28515625" style="204" bestFit="1" customWidth="1"/>
    <col min="14853" max="14854" width="21.28515625" style="204" bestFit="1" customWidth="1"/>
    <col min="14855" max="14855" width="23.28515625" style="204" bestFit="1" customWidth="1"/>
    <col min="14856" max="14857" width="22.5703125" style="204" customWidth="1"/>
    <col min="14858" max="15104" width="11.42578125" style="204"/>
    <col min="15105" max="15105" width="10.28515625" style="204" customWidth="1"/>
    <col min="15106" max="15106" width="24.7109375" style="204" customWidth="1"/>
    <col min="15107" max="15107" width="48.140625" style="204" customWidth="1"/>
    <col min="15108" max="15108" width="23.28515625" style="204" bestFit="1" customWidth="1"/>
    <col min="15109" max="15110" width="21.28515625" style="204" bestFit="1" customWidth="1"/>
    <col min="15111" max="15111" width="23.28515625" style="204" bestFit="1" customWidth="1"/>
    <col min="15112" max="15113" width="22.5703125" style="204" customWidth="1"/>
    <col min="15114" max="15360" width="11.42578125" style="204"/>
    <col min="15361" max="15361" width="10.28515625" style="204" customWidth="1"/>
    <col min="15362" max="15362" width="24.7109375" style="204" customWidth="1"/>
    <col min="15363" max="15363" width="48.140625" style="204" customWidth="1"/>
    <col min="15364" max="15364" width="23.28515625" style="204" bestFit="1" customWidth="1"/>
    <col min="15365" max="15366" width="21.28515625" style="204" bestFit="1" customWidth="1"/>
    <col min="15367" max="15367" width="23.28515625" style="204" bestFit="1" customWidth="1"/>
    <col min="15368" max="15369" width="22.5703125" style="204" customWidth="1"/>
    <col min="15370" max="15616" width="11.42578125" style="204"/>
    <col min="15617" max="15617" width="10.28515625" style="204" customWidth="1"/>
    <col min="15618" max="15618" width="24.7109375" style="204" customWidth="1"/>
    <col min="15619" max="15619" width="48.140625" style="204" customWidth="1"/>
    <col min="15620" max="15620" width="23.28515625" style="204" bestFit="1" customWidth="1"/>
    <col min="15621" max="15622" width="21.28515625" style="204" bestFit="1" customWidth="1"/>
    <col min="15623" max="15623" width="23.28515625" style="204" bestFit="1" customWidth="1"/>
    <col min="15624" max="15625" width="22.5703125" style="204" customWidth="1"/>
    <col min="15626" max="15872" width="11.42578125" style="204"/>
    <col min="15873" max="15873" width="10.28515625" style="204" customWidth="1"/>
    <col min="15874" max="15874" width="24.7109375" style="204" customWidth="1"/>
    <col min="15875" max="15875" width="48.140625" style="204" customWidth="1"/>
    <col min="15876" max="15876" width="23.28515625" style="204" bestFit="1" customWidth="1"/>
    <col min="15877" max="15878" width="21.28515625" style="204" bestFit="1" customWidth="1"/>
    <col min="15879" max="15879" width="23.28515625" style="204" bestFit="1" customWidth="1"/>
    <col min="15880" max="15881" width="22.5703125" style="204" customWidth="1"/>
    <col min="15882" max="16128" width="11.42578125" style="204"/>
    <col min="16129" max="16129" width="10.28515625" style="204" customWidth="1"/>
    <col min="16130" max="16130" width="24.7109375" style="204" customWidth="1"/>
    <col min="16131" max="16131" width="48.140625" style="204" customWidth="1"/>
    <col min="16132" max="16132" width="23.28515625" style="204" bestFit="1" customWidth="1"/>
    <col min="16133" max="16134" width="21.28515625" style="204" bestFit="1" customWidth="1"/>
    <col min="16135" max="16135" width="23.28515625" style="204" bestFit="1" customWidth="1"/>
    <col min="16136" max="16137" width="22.5703125" style="204" customWidth="1"/>
    <col min="16138" max="16384" width="11.42578125" style="204"/>
  </cols>
  <sheetData>
    <row r="1" spans="1:9">
      <c r="C1" s="885"/>
    </row>
    <row r="3" spans="1:9" ht="16.5">
      <c r="B3" s="1386" t="s">
        <v>2215</v>
      </c>
      <c r="C3" s="1387"/>
      <c r="D3" s="1387"/>
      <c r="E3" s="1387"/>
      <c r="F3" s="1387"/>
      <c r="G3" s="1387"/>
    </row>
    <row r="4" spans="1:9" ht="16.5">
      <c r="B4" s="1388" t="s">
        <v>1046</v>
      </c>
      <c r="C4" s="1389"/>
      <c r="D4" s="1389"/>
      <c r="E4" s="1389"/>
      <c r="F4" s="1389"/>
      <c r="G4" s="1389"/>
    </row>
    <row r="5" spans="1:9" ht="16.5">
      <c r="B5" s="1386" t="s">
        <v>3348</v>
      </c>
      <c r="C5" s="1387"/>
      <c r="D5" s="1387"/>
      <c r="E5" s="1387"/>
      <c r="F5" s="1387"/>
      <c r="G5" s="1387"/>
    </row>
    <row r="6" spans="1:9" ht="16.5">
      <c r="A6" s="840"/>
      <c r="B6" s="1384" t="s">
        <v>3104</v>
      </c>
      <c r="C6" s="1385" t="s">
        <v>3105</v>
      </c>
      <c r="D6" s="1385"/>
      <c r="E6" s="1385"/>
      <c r="F6" s="1385"/>
      <c r="G6" s="1385"/>
    </row>
    <row r="7" spans="1:9" ht="16.5">
      <c r="A7" s="840"/>
      <c r="B7" s="1390" t="s">
        <v>3106</v>
      </c>
      <c r="C7" s="1391" t="s">
        <v>3105</v>
      </c>
      <c r="D7" s="1391"/>
      <c r="E7" s="1391"/>
      <c r="F7" s="1391"/>
      <c r="G7" s="1391"/>
    </row>
    <row r="8" spans="1:9" ht="16.5">
      <c r="A8" s="840"/>
      <c r="B8" s="1384" t="s">
        <v>3349</v>
      </c>
      <c r="C8" s="1385"/>
      <c r="D8" s="1385"/>
      <c r="E8" s="1385"/>
      <c r="F8" s="1385"/>
      <c r="G8" s="1385"/>
    </row>
    <row r="9" spans="1:9" ht="24.75" customHeight="1">
      <c r="A9" s="841" t="s">
        <v>3107</v>
      </c>
      <c r="B9" s="841" t="s">
        <v>3108</v>
      </c>
      <c r="C9" s="842" t="s">
        <v>1047</v>
      </c>
      <c r="D9" s="843" t="s">
        <v>1048</v>
      </c>
      <c r="E9" s="844" t="s">
        <v>1049</v>
      </c>
      <c r="F9" s="844" t="s">
        <v>1050</v>
      </c>
      <c r="G9" s="844" t="s">
        <v>1051</v>
      </c>
    </row>
    <row r="10" spans="1:9" s="847" customFormat="1">
      <c r="A10" s="845" t="s">
        <v>3360</v>
      </c>
      <c r="B10" s="848" t="s">
        <v>1052</v>
      </c>
      <c r="C10" s="848" t="s">
        <v>1053</v>
      </c>
      <c r="D10" s="849">
        <v>207602664117.26001</v>
      </c>
      <c r="E10" s="849">
        <v>16087086836.24</v>
      </c>
      <c r="F10" s="849">
        <v>10641555424.940001</v>
      </c>
      <c r="G10" s="849">
        <v>213048195528.56</v>
      </c>
      <c r="H10" s="846"/>
      <c r="I10" s="846"/>
    </row>
    <row r="11" spans="1:9" s="847" customFormat="1">
      <c r="A11" s="845" t="s">
        <v>3360</v>
      </c>
      <c r="B11" s="848" t="s">
        <v>1054</v>
      </c>
      <c r="C11" s="848" t="s">
        <v>1055</v>
      </c>
      <c r="D11" s="849">
        <v>82585277881.479996</v>
      </c>
      <c r="E11" s="849">
        <v>14370728975.67</v>
      </c>
      <c r="F11" s="849">
        <v>9422637929.9300003</v>
      </c>
      <c r="G11" s="849">
        <v>87533368927.220001</v>
      </c>
      <c r="H11" s="846"/>
      <c r="I11" s="846"/>
    </row>
    <row r="12" spans="1:9" s="847" customFormat="1">
      <c r="A12" s="845" t="s">
        <v>3360</v>
      </c>
      <c r="B12" s="848" t="s">
        <v>1056</v>
      </c>
      <c r="C12" s="848" t="s">
        <v>1057</v>
      </c>
      <c r="D12" s="849">
        <v>19587698313.869999</v>
      </c>
      <c r="E12" s="849">
        <v>0</v>
      </c>
      <c r="F12" s="849">
        <v>15547103.5</v>
      </c>
      <c r="G12" s="849">
        <v>19572151210.369999</v>
      </c>
      <c r="H12" s="846"/>
      <c r="I12" s="846"/>
    </row>
    <row r="13" spans="1:9" s="847" customFormat="1">
      <c r="A13" s="845" t="s">
        <v>3360</v>
      </c>
      <c r="B13" s="848" t="s">
        <v>1058</v>
      </c>
      <c r="C13" s="848" t="s">
        <v>1059</v>
      </c>
      <c r="D13" s="849">
        <v>19587698313.869999</v>
      </c>
      <c r="E13" s="849">
        <v>0</v>
      </c>
      <c r="F13" s="849">
        <v>15547103.5</v>
      </c>
      <c r="G13" s="849">
        <v>19572151210.369999</v>
      </c>
      <c r="H13" s="846"/>
      <c r="I13" s="846"/>
    </row>
    <row r="14" spans="1:9" s="847" customFormat="1">
      <c r="A14" s="845" t="s">
        <v>3360</v>
      </c>
      <c r="B14" s="848" t="s">
        <v>1060</v>
      </c>
      <c r="C14" s="848" t="s">
        <v>1061</v>
      </c>
      <c r="D14" s="849">
        <v>19137698313.869999</v>
      </c>
      <c r="E14" s="849">
        <v>0</v>
      </c>
      <c r="F14" s="849">
        <v>15547103.5</v>
      </c>
      <c r="G14" s="849">
        <v>19122151210.369999</v>
      </c>
      <c r="H14" s="846"/>
      <c r="I14" s="846"/>
    </row>
    <row r="15" spans="1:9" s="847" customFormat="1">
      <c r="A15" s="845" t="s">
        <v>3360</v>
      </c>
      <c r="B15" s="848" t="s">
        <v>1062</v>
      </c>
      <c r="C15" s="848" t="s">
        <v>1063</v>
      </c>
      <c r="D15" s="849">
        <v>19137698313.869999</v>
      </c>
      <c r="E15" s="849">
        <v>0</v>
      </c>
      <c r="F15" s="849">
        <v>15547103.5</v>
      </c>
      <c r="G15" s="849">
        <v>19122151210.369999</v>
      </c>
      <c r="H15" s="846"/>
      <c r="I15" s="846"/>
    </row>
    <row r="16" spans="1:9" s="847" customFormat="1">
      <c r="A16" s="845" t="s">
        <v>3360</v>
      </c>
      <c r="B16" s="848" t="s">
        <v>1064</v>
      </c>
      <c r="C16" s="848" t="s">
        <v>1065</v>
      </c>
      <c r="D16" s="849">
        <v>19137698313.869999</v>
      </c>
      <c r="E16" s="849">
        <v>0</v>
      </c>
      <c r="F16" s="849">
        <v>15547103.5</v>
      </c>
      <c r="G16" s="849">
        <v>19122151210.369999</v>
      </c>
      <c r="H16" s="846"/>
      <c r="I16" s="846"/>
    </row>
    <row r="17" spans="1:9" s="847" customFormat="1">
      <c r="A17" s="845" t="s">
        <v>3360</v>
      </c>
      <c r="B17" s="848" t="s">
        <v>1066</v>
      </c>
      <c r="C17" s="848" t="s">
        <v>1067</v>
      </c>
      <c r="D17" s="849">
        <v>19137698313.869999</v>
      </c>
      <c r="E17" s="849">
        <v>0</v>
      </c>
      <c r="F17" s="849">
        <v>15547103.5</v>
      </c>
      <c r="G17" s="849">
        <v>19122151210.369999</v>
      </c>
      <c r="H17" s="846"/>
      <c r="I17" s="846"/>
    </row>
    <row r="18" spans="1:9" s="847" customFormat="1">
      <c r="A18" s="845" t="s">
        <v>3360</v>
      </c>
      <c r="B18" s="848" t="s">
        <v>1070</v>
      </c>
      <c r="C18" s="848" t="s">
        <v>1071</v>
      </c>
      <c r="D18" s="849">
        <v>450000000</v>
      </c>
      <c r="E18" s="849">
        <v>0</v>
      </c>
      <c r="F18" s="849">
        <v>0</v>
      </c>
      <c r="G18" s="849">
        <v>450000000</v>
      </c>
      <c r="H18" s="846"/>
      <c r="I18" s="846"/>
    </row>
    <row r="19" spans="1:9" s="847" customFormat="1">
      <c r="A19" s="845" t="s">
        <v>3360</v>
      </c>
      <c r="B19" s="848" t="s">
        <v>1072</v>
      </c>
      <c r="C19" s="848" t="s">
        <v>1073</v>
      </c>
      <c r="D19" s="849">
        <v>450000000</v>
      </c>
      <c r="E19" s="849">
        <v>0</v>
      </c>
      <c r="F19" s="849">
        <v>0</v>
      </c>
      <c r="G19" s="849">
        <v>450000000</v>
      </c>
      <c r="H19" s="846"/>
      <c r="I19" s="846"/>
    </row>
    <row r="20" spans="1:9" s="847" customFormat="1">
      <c r="A20" s="845" t="s">
        <v>3360</v>
      </c>
      <c r="B20" s="848" t="s">
        <v>1074</v>
      </c>
      <c r="C20" s="848" t="s">
        <v>1075</v>
      </c>
      <c r="D20" s="849">
        <v>450000000</v>
      </c>
      <c r="E20" s="849">
        <v>0</v>
      </c>
      <c r="F20" s="849">
        <v>0</v>
      </c>
      <c r="G20" s="849">
        <v>450000000</v>
      </c>
      <c r="H20" s="846"/>
      <c r="I20" s="846"/>
    </row>
    <row r="21" spans="1:9" s="847" customFormat="1">
      <c r="A21" s="845" t="s">
        <v>3360</v>
      </c>
      <c r="B21" s="848" t="s">
        <v>1076</v>
      </c>
      <c r="C21" s="848" t="s">
        <v>1075</v>
      </c>
      <c r="D21" s="849">
        <v>450000000</v>
      </c>
      <c r="E21" s="849">
        <v>0</v>
      </c>
      <c r="F21" s="849">
        <v>0</v>
      </c>
      <c r="G21" s="849">
        <v>450000000</v>
      </c>
      <c r="H21" s="846"/>
      <c r="I21" s="846"/>
    </row>
    <row r="22" spans="1:9" s="847" customFormat="1">
      <c r="A22" s="845" t="s">
        <v>3360</v>
      </c>
      <c r="B22" s="848" t="s">
        <v>1085</v>
      </c>
      <c r="C22" s="848" t="s">
        <v>558</v>
      </c>
      <c r="D22" s="849">
        <v>61632837931.080002</v>
      </c>
      <c r="E22" s="849">
        <v>14208646172.610001</v>
      </c>
      <c r="F22" s="849">
        <v>9133861534.9699993</v>
      </c>
      <c r="G22" s="849">
        <v>66707622568.720001</v>
      </c>
      <c r="H22" s="846"/>
      <c r="I22" s="846"/>
    </row>
    <row r="23" spans="1:9" s="847" customFormat="1">
      <c r="A23" s="845" t="s">
        <v>3360</v>
      </c>
      <c r="B23" s="848" t="s">
        <v>1086</v>
      </c>
      <c r="C23" s="848" t="s">
        <v>1087</v>
      </c>
      <c r="D23" s="849">
        <v>61431475442.110001</v>
      </c>
      <c r="E23" s="849">
        <v>14183124654.879999</v>
      </c>
      <c r="F23" s="849">
        <v>9133571018.8700008</v>
      </c>
      <c r="G23" s="849">
        <v>66481029078.120003</v>
      </c>
      <c r="H23" s="846"/>
      <c r="I23" s="846"/>
    </row>
    <row r="24" spans="1:9" s="847" customFormat="1">
      <c r="A24" s="845" t="s">
        <v>3360</v>
      </c>
      <c r="B24" s="848" t="s">
        <v>1088</v>
      </c>
      <c r="C24" s="848" t="s">
        <v>1089</v>
      </c>
      <c r="D24" s="849">
        <v>61431475442.110001</v>
      </c>
      <c r="E24" s="849">
        <v>14183124654.879999</v>
      </c>
      <c r="F24" s="849">
        <v>9133571018.8700008</v>
      </c>
      <c r="G24" s="849">
        <v>66481029078.120003</v>
      </c>
      <c r="H24" s="846"/>
      <c r="I24" s="846"/>
    </row>
    <row r="25" spans="1:9" s="847" customFormat="1">
      <c r="A25" s="845" t="s">
        <v>3360</v>
      </c>
      <c r="B25" s="848" t="s">
        <v>1090</v>
      </c>
      <c r="C25" s="848" t="s">
        <v>1091</v>
      </c>
      <c r="D25" s="849">
        <v>61431475442.110001</v>
      </c>
      <c r="E25" s="849">
        <v>14183124654.879999</v>
      </c>
      <c r="F25" s="849">
        <v>9133571018.8700008</v>
      </c>
      <c r="G25" s="849">
        <v>66481029078.120003</v>
      </c>
      <c r="H25" s="846"/>
      <c r="I25" s="846"/>
    </row>
    <row r="26" spans="1:9" s="847" customFormat="1">
      <c r="A26" s="845" t="s">
        <v>3360</v>
      </c>
      <c r="B26" s="848" t="s">
        <v>1092</v>
      </c>
      <c r="C26" s="848" t="s">
        <v>1093</v>
      </c>
      <c r="D26" s="849">
        <v>61431475442.110001</v>
      </c>
      <c r="E26" s="849">
        <v>14183124654.879999</v>
      </c>
      <c r="F26" s="849">
        <v>9133571018.8700008</v>
      </c>
      <c r="G26" s="849">
        <v>66481029078.120003</v>
      </c>
      <c r="H26" s="846"/>
      <c r="I26" s="846"/>
    </row>
    <row r="27" spans="1:9" s="847" customFormat="1">
      <c r="A27" s="845" t="s">
        <v>3360</v>
      </c>
      <c r="B27" s="848" t="s">
        <v>1094</v>
      </c>
      <c r="C27" s="848" t="s">
        <v>1095</v>
      </c>
      <c r="D27" s="849">
        <v>61431475442.110001</v>
      </c>
      <c r="E27" s="849">
        <v>14183124654.879999</v>
      </c>
      <c r="F27" s="849">
        <v>9133571018.8700008</v>
      </c>
      <c r="G27" s="849">
        <v>66481029078.120003</v>
      </c>
      <c r="H27" s="846"/>
      <c r="I27" s="846"/>
    </row>
    <row r="28" spans="1:9" s="847" customFormat="1">
      <c r="A28" s="845" t="s">
        <v>3360</v>
      </c>
      <c r="B28" s="848" t="s">
        <v>1100</v>
      </c>
      <c r="C28" s="848" t="s">
        <v>1101</v>
      </c>
      <c r="D28" s="849">
        <v>2939830.24</v>
      </c>
      <c r="E28" s="849">
        <v>0</v>
      </c>
      <c r="F28" s="849">
        <v>0</v>
      </c>
      <c r="G28" s="849">
        <v>2939830.24</v>
      </c>
      <c r="H28" s="846"/>
      <c r="I28" s="846"/>
    </row>
    <row r="29" spans="1:9" s="847" customFormat="1">
      <c r="A29" s="845" t="s">
        <v>3360</v>
      </c>
      <c r="B29" s="848" t="s">
        <v>1102</v>
      </c>
      <c r="C29" s="848" t="s">
        <v>1103</v>
      </c>
      <c r="D29" s="849">
        <v>2939830.24</v>
      </c>
      <c r="E29" s="849">
        <v>0</v>
      </c>
      <c r="F29" s="849">
        <v>0</v>
      </c>
      <c r="G29" s="849">
        <v>2939830.24</v>
      </c>
      <c r="H29" s="846"/>
      <c r="I29" s="846"/>
    </row>
    <row r="30" spans="1:9" s="847" customFormat="1">
      <c r="A30" s="845" t="s">
        <v>3360</v>
      </c>
      <c r="B30" s="848" t="s">
        <v>1104</v>
      </c>
      <c r="C30" s="848" t="s">
        <v>1105</v>
      </c>
      <c r="D30" s="849">
        <v>2939830.24</v>
      </c>
      <c r="E30" s="849">
        <v>0</v>
      </c>
      <c r="F30" s="849">
        <v>0</v>
      </c>
      <c r="G30" s="849">
        <v>2939830.24</v>
      </c>
      <c r="H30" s="846"/>
      <c r="I30" s="846"/>
    </row>
    <row r="31" spans="1:9" s="847" customFormat="1">
      <c r="A31" s="845" t="s">
        <v>3360</v>
      </c>
      <c r="B31" s="848" t="s">
        <v>1106</v>
      </c>
      <c r="C31" s="848" t="s">
        <v>1107</v>
      </c>
      <c r="D31" s="849">
        <v>2939830.24</v>
      </c>
      <c r="E31" s="849">
        <v>0</v>
      </c>
      <c r="F31" s="849">
        <v>0</v>
      </c>
      <c r="G31" s="849">
        <v>2939830.24</v>
      </c>
      <c r="H31" s="846"/>
      <c r="I31" s="846"/>
    </row>
    <row r="32" spans="1:9" s="847" customFormat="1">
      <c r="A32" s="845" t="s">
        <v>3360</v>
      </c>
      <c r="B32" s="848" t="s">
        <v>1108</v>
      </c>
      <c r="C32" s="848" t="s">
        <v>1107</v>
      </c>
      <c r="D32" s="849">
        <v>2939830.24</v>
      </c>
      <c r="E32" s="849">
        <v>0</v>
      </c>
      <c r="F32" s="849">
        <v>0</v>
      </c>
      <c r="G32" s="849">
        <v>2939830.24</v>
      </c>
      <c r="H32" s="846"/>
      <c r="I32" s="846"/>
    </row>
    <row r="33" spans="1:9" s="847" customFormat="1">
      <c r="A33" s="845" t="s">
        <v>3360</v>
      </c>
      <c r="B33" s="848" t="s">
        <v>1110</v>
      </c>
      <c r="C33" s="848" t="s">
        <v>1111</v>
      </c>
      <c r="D33" s="849">
        <v>201524352.91</v>
      </c>
      <c r="E33" s="849">
        <v>25521517.73</v>
      </c>
      <c r="F33" s="849">
        <v>53685.25</v>
      </c>
      <c r="G33" s="849">
        <v>226992185.38999999</v>
      </c>
      <c r="H33" s="846"/>
      <c r="I33" s="846"/>
    </row>
    <row r="34" spans="1:9" s="847" customFormat="1">
      <c r="A34" s="845" t="s">
        <v>3360</v>
      </c>
      <c r="B34" s="848" t="s">
        <v>1112</v>
      </c>
      <c r="C34" s="848" t="s">
        <v>1113</v>
      </c>
      <c r="D34" s="849">
        <v>201524352.91</v>
      </c>
      <c r="E34" s="849">
        <v>25521517.73</v>
      </c>
      <c r="F34" s="849">
        <v>53685.25</v>
      </c>
      <c r="G34" s="849">
        <v>226992185.38999999</v>
      </c>
      <c r="H34" s="846"/>
      <c r="I34" s="846"/>
    </row>
    <row r="35" spans="1:9" s="847" customFormat="1">
      <c r="A35" s="845" t="s">
        <v>3360</v>
      </c>
      <c r="B35" s="848" t="s">
        <v>1114</v>
      </c>
      <c r="C35" s="848" t="s">
        <v>1115</v>
      </c>
      <c r="D35" s="849">
        <v>201524352.91</v>
      </c>
      <c r="E35" s="849">
        <v>25521517.73</v>
      </c>
      <c r="F35" s="849">
        <v>53685.25</v>
      </c>
      <c r="G35" s="849">
        <v>226992185.38999999</v>
      </c>
      <c r="H35" s="846"/>
      <c r="I35" s="846"/>
    </row>
    <row r="36" spans="1:9" s="847" customFormat="1">
      <c r="A36" s="845" t="s">
        <v>3360</v>
      </c>
      <c r="B36" s="848" t="s">
        <v>1116</v>
      </c>
      <c r="C36" s="848" t="s">
        <v>1115</v>
      </c>
      <c r="D36" s="849">
        <v>201524352.91</v>
      </c>
      <c r="E36" s="849">
        <v>25521517.73</v>
      </c>
      <c r="F36" s="849">
        <v>53685.25</v>
      </c>
      <c r="G36" s="849">
        <v>226992185.38999999</v>
      </c>
      <c r="H36" s="846"/>
      <c r="I36" s="846"/>
    </row>
    <row r="37" spans="1:9" s="847" customFormat="1">
      <c r="A37" s="845" t="s">
        <v>3360</v>
      </c>
      <c r="B37" s="848" t="s">
        <v>1117</v>
      </c>
      <c r="C37" s="848" t="s">
        <v>1115</v>
      </c>
      <c r="D37" s="849">
        <v>201524352.91</v>
      </c>
      <c r="E37" s="849">
        <v>25521517.73</v>
      </c>
      <c r="F37" s="849">
        <v>53685.25</v>
      </c>
      <c r="G37" s="849">
        <v>226992185.38999999</v>
      </c>
      <c r="H37" s="846"/>
      <c r="I37" s="846"/>
    </row>
    <row r="38" spans="1:9" s="847" customFormat="1">
      <c r="A38" s="845" t="s">
        <v>3360</v>
      </c>
      <c r="B38" s="848" t="s">
        <v>1118</v>
      </c>
      <c r="C38" s="848" t="s">
        <v>1119</v>
      </c>
      <c r="D38" s="849">
        <v>-3101694.18</v>
      </c>
      <c r="E38" s="849">
        <v>0</v>
      </c>
      <c r="F38" s="849">
        <v>236830.85</v>
      </c>
      <c r="G38" s="849">
        <v>-3338525.03</v>
      </c>
      <c r="H38" s="846"/>
      <c r="I38" s="846"/>
    </row>
    <row r="39" spans="1:9" s="847" customFormat="1">
      <c r="A39" s="845" t="s">
        <v>3360</v>
      </c>
      <c r="B39" s="848" t="s">
        <v>1120</v>
      </c>
      <c r="C39" s="848" t="s">
        <v>1121</v>
      </c>
      <c r="D39" s="849">
        <v>-3101694.18</v>
      </c>
      <c r="E39" s="849">
        <v>0</v>
      </c>
      <c r="F39" s="849">
        <v>236830.85</v>
      </c>
      <c r="G39" s="849">
        <v>-3338525.03</v>
      </c>
      <c r="H39" s="846"/>
      <c r="I39" s="846"/>
    </row>
    <row r="40" spans="1:9" s="847" customFormat="1">
      <c r="A40" s="845" t="s">
        <v>3360</v>
      </c>
      <c r="B40" s="848" t="s">
        <v>1122</v>
      </c>
      <c r="C40" s="848" t="s">
        <v>1123</v>
      </c>
      <c r="D40" s="849">
        <v>-3101694.18</v>
      </c>
      <c r="E40" s="849">
        <v>0</v>
      </c>
      <c r="F40" s="849">
        <v>236830.85</v>
      </c>
      <c r="G40" s="849">
        <v>-3338525.03</v>
      </c>
      <c r="H40" s="846"/>
      <c r="I40" s="846"/>
    </row>
    <row r="41" spans="1:9" s="847" customFormat="1">
      <c r="A41" s="845" t="s">
        <v>3360</v>
      </c>
      <c r="B41" s="848" t="s">
        <v>1124</v>
      </c>
      <c r="C41" s="848" t="s">
        <v>1121</v>
      </c>
      <c r="D41" s="849">
        <v>-3101694.18</v>
      </c>
      <c r="E41" s="849">
        <v>0</v>
      </c>
      <c r="F41" s="849">
        <v>236830.85</v>
      </c>
      <c r="G41" s="849">
        <v>-3338525.03</v>
      </c>
      <c r="H41" s="846"/>
      <c r="I41" s="846"/>
    </row>
    <row r="42" spans="1:9" s="847" customFormat="1">
      <c r="A42" s="845" t="s">
        <v>3360</v>
      </c>
      <c r="B42" s="848" t="s">
        <v>1125</v>
      </c>
      <c r="C42" s="848" t="s">
        <v>1121</v>
      </c>
      <c r="D42" s="849">
        <v>-3101694.18</v>
      </c>
      <c r="E42" s="849">
        <v>0</v>
      </c>
      <c r="F42" s="849">
        <v>236830.85</v>
      </c>
      <c r="G42" s="849">
        <v>-3338525.03</v>
      </c>
      <c r="H42" s="846"/>
      <c r="I42" s="846"/>
    </row>
    <row r="43" spans="1:9" s="847" customFormat="1">
      <c r="A43" s="845" t="s">
        <v>3360</v>
      </c>
      <c r="B43" s="848" t="s">
        <v>1126</v>
      </c>
      <c r="C43" s="848" t="s">
        <v>106</v>
      </c>
      <c r="D43" s="849">
        <v>662500915.84000003</v>
      </c>
      <c r="E43" s="849">
        <v>161863158.06</v>
      </c>
      <c r="F43" s="849">
        <v>160914192.06999999</v>
      </c>
      <c r="G43" s="849">
        <v>663449881.83000004</v>
      </c>
      <c r="H43" s="846"/>
      <c r="I43" s="846"/>
    </row>
    <row r="44" spans="1:9" s="847" customFormat="1">
      <c r="A44" s="845" t="s">
        <v>3360</v>
      </c>
      <c r="B44" s="848" t="s">
        <v>1127</v>
      </c>
      <c r="C44" s="848" t="s">
        <v>1128</v>
      </c>
      <c r="D44" s="849">
        <v>662500915.84000003</v>
      </c>
      <c r="E44" s="849">
        <v>161863158.06</v>
      </c>
      <c r="F44" s="849">
        <v>160914192.06999999</v>
      </c>
      <c r="G44" s="849">
        <v>663449881.83000004</v>
      </c>
      <c r="H44" s="846"/>
      <c r="I44" s="846"/>
    </row>
    <row r="45" spans="1:9" s="847" customFormat="1">
      <c r="A45" s="845" t="s">
        <v>3360</v>
      </c>
      <c r="B45" s="848" t="s">
        <v>1129</v>
      </c>
      <c r="C45" s="848" t="s">
        <v>1130</v>
      </c>
      <c r="D45" s="849">
        <v>271640120.83999997</v>
      </c>
      <c r="E45" s="849">
        <v>111335058.20999999</v>
      </c>
      <c r="F45" s="849">
        <v>42022265.399999999</v>
      </c>
      <c r="G45" s="849">
        <v>340952913.64999998</v>
      </c>
      <c r="H45" s="846"/>
      <c r="I45" s="846"/>
    </row>
    <row r="46" spans="1:9" s="847" customFormat="1">
      <c r="A46" s="845" t="s">
        <v>3360</v>
      </c>
      <c r="B46" s="848" t="s">
        <v>1131</v>
      </c>
      <c r="C46" s="848" t="s">
        <v>1132</v>
      </c>
      <c r="D46" s="849">
        <v>1023683</v>
      </c>
      <c r="E46" s="849">
        <v>4920351.5</v>
      </c>
      <c r="F46" s="849">
        <v>1626212.93</v>
      </c>
      <c r="G46" s="849">
        <v>4317821.57</v>
      </c>
      <c r="H46" s="846"/>
      <c r="I46" s="846"/>
    </row>
    <row r="47" spans="1:9" s="847" customFormat="1">
      <c r="A47" s="845" t="s">
        <v>3360</v>
      </c>
      <c r="B47" s="848" t="s">
        <v>1133</v>
      </c>
      <c r="C47" s="848" t="s">
        <v>1132</v>
      </c>
      <c r="D47" s="849">
        <v>1023683</v>
      </c>
      <c r="E47" s="849">
        <v>4920351.5</v>
      </c>
      <c r="F47" s="849">
        <v>1626212.93</v>
      </c>
      <c r="G47" s="849">
        <v>4317821.57</v>
      </c>
      <c r="H47" s="846"/>
      <c r="I47" s="846"/>
    </row>
    <row r="48" spans="1:9" s="847" customFormat="1">
      <c r="A48" s="845" t="s">
        <v>3360</v>
      </c>
      <c r="B48" s="848" t="s">
        <v>1134</v>
      </c>
      <c r="C48" s="848" t="s">
        <v>1132</v>
      </c>
      <c r="D48" s="849">
        <v>1023683</v>
      </c>
      <c r="E48" s="849">
        <v>4920351.5</v>
      </c>
      <c r="F48" s="849">
        <v>1626212.93</v>
      </c>
      <c r="G48" s="849">
        <v>4317821.57</v>
      </c>
      <c r="H48" s="846"/>
      <c r="I48" s="846"/>
    </row>
    <row r="49" spans="1:9" s="847" customFormat="1">
      <c r="A49" s="845" t="s">
        <v>3360</v>
      </c>
      <c r="B49" s="848" t="s">
        <v>1135</v>
      </c>
      <c r="C49" s="848" t="s">
        <v>1136</v>
      </c>
      <c r="D49" s="849">
        <v>1463974</v>
      </c>
      <c r="E49" s="849">
        <v>0</v>
      </c>
      <c r="F49" s="849">
        <v>312094</v>
      </c>
      <c r="G49" s="849">
        <v>1151880</v>
      </c>
      <c r="H49" s="846"/>
      <c r="I49" s="846"/>
    </row>
    <row r="50" spans="1:9" s="847" customFormat="1">
      <c r="A50" s="845" t="s">
        <v>3360</v>
      </c>
      <c r="B50" s="848" t="s">
        <v>1137</v>
      </c>
      <c r="C50" s="848" t="s">
        <v>1136</v>
      </c>
      <c r="D50" s="849">
        <v>1463974</v>
      </c>
      <c r="E50" s="849">
        <v>0</v>
      </c>
      <c r="F50" s="849">
        <v>312094</v>
      </c>
      <c r="G50" s="849">
        <v>1151880</v>
      </c>
      <c r="H50" s="846"/>
      <c r="I50" s="846"/>
    </row>
    <row r="51" spans="1:9" s="847" customFormat="1">
      <c r="A51" s="845" t="s">
        <v>3360</v>
      </c>
      <c r="B51" s="848" t="s">
        <v>1138</v>
      </c>
      <c r="C51" s="848" t="s">
        <v>1136</v>
      </c>
      <c r="D51" s="849">
        <v>1463974</v>
      </c>
      <c r="E51" s="849">
        <v>0</v>
      </c>
      <c r="F51" s="849">
        <v>312094</v>
      </c>
      <c r="G51" s="849">
        <v>1151880</v>
      </c>
      <c r="H51" s="846"/>
      <c r="I51" s="846"/>
    </row>
    <row r="52" spans="1:9" s="847" customFormat="1">
      <c r="A52" s="845" t="s">
        <v>3360</v>
      </c>
      <c r="B52" s="848" t="s">
        <v>1139</v>
      </c>
      <c r="C52" s="848" t="s">
        <v>1140</v>
      </c>
      <c r="D52" s="849">
        <v>269152463.83999997</v>
      </c>
      <c r="E52" s="849">
        <v>106414706.70999999</v>
      </c>
      <c r="F52" s="849">
        <v>40083958.469999999</v>
      </c>
      <c r="G52" s="849">
        <v>335483212.07999998</v>
      </c>
      <c r="H52" s="846"/>
      <c r="I52" s="846"/>
    </row>
    <row r="53" spans="1:9" s="847" customFormat="1">
      <c r="A53" s="845" t="s">
        <v>3360</v>
      </c>
      <c r="B53" s="848" t="s">
        <v>1141</v>
      </c>
      <c r="C53" s="848" t="s">
        <v>1140</v>
      </c>
      <c r="D53" s="849">
        <v>269152463.83999997</v>
      </c>
      <c r="E53" s="849">
        <v>106414706.70999999</v>
      </c>
      <c r="F53" s="849">
        <v>40083958.469999999</v>
      </c>
      <c r="G53" s="849">
        <v>335483212.07999998</v>
      </c>
      <c r="H53" s="846"/>
      <c r="I53" s="846"/>
    </row>
    <row r="54" spans="1:9" s="847" customFormat="1">
      <c r="A54" s="845" t="s">
        <v>3360</v>
      </c>
      <c r="B54" s="848" t="s">
        <v>1142</v>
      </c>
      <c r="C54" s="848" t="s">
        <v>1140</v>
      </c>
      <c r="D54" s="849">
        <v>269152463.83999997</v>
      </c>
      <c r="E54" s="849">
        <v>106414706.70999999</v>
      </c>
      <c r="F54" s="849">
        <v>40083958.469999999</v>
      </c>
      <c r="G54" s="849">
        <v>335483212.07999998</v>
      </c>
      <c r="H54" s="846"/>
      <c r="I54" s="846"/>
    </row>
    <row r="55" spans="1:9" s="847" customFormat="1">
      <c r="A55" s="845" t="s">
        <v>3360</v>
      </c>
      <c r="B55" s="848" t="s">
        <v>1143</v>
      </c>
      <c r="C55" s="848" t="s">
        <v>1144</v>
      </c>
      <c r="D55" s="849">
        <v>120903509.98999999</v>
      </c>
      <c r="E55" s="849">
        <v>0</v>
      </c>
      <c r="F55" s="849">
        <v>6053246.9400000004</v>
      </c>
      <c r="G55" s="849">
        <v>114850263.05</v>
      </c>
      <c r="H55" s="846"/>
      <c r="I55" s="846"/>
    </row>
    <row r="56" spans="1:9" s="847" customFormat="1">
      <c r="A56" s="845" t="s">
        <v>3360</v>
      </c>
      <c r="B56" s="848" t="s">
        <v>1145</v>
      </c>
      <c r="C56" s="848" t="s">
        <v>1146</v>
      </c>
      <c r="D56" s="849">
        <v>120903509.98999999</v>
      </c>
      <c r="E56" s="849">
        <v>0</v>
      </c>
      <c r="F56" s="849">
        <v>6053246.9400000004</v>
      </c>
      <c r="G56" s="849">
        <v>114850263.05</v>
      </c>
      <c r="H56" s="846"/>
      <c r="I56" s="846"/>
    </row>
    <row r="57" spans="1:9" s="847" customFormat="1">
      <c r="A57" s="845" t="s">
        <v>3360</v>
      </c>
      <c r="B57" s="848" t="s">
        <v>1147</v>
      </c>
      <c r="C57" s="848" t="s">
        <v>1146</v>
      </c>
      <c r="D57" s="849">
        <v>120903509.98999999</v>
      </c>
      <c r="E57" s="849">
        <v>0</v>
      </c>
      <c r="F57" s="849">
        <v>6053246.9400000004</v>
      </c>
      <c r="G57" s="849">
        <v>114850263.05</v>
      </c>
      <c r="H57" s="846"/>
      <c r="I57" s="846"/>
    </row>
    <row r="58" spans="1:9" s="847" customFormat="1">
      <c r="A58" s="845" t="s">
        <v>3360</v>
      </c>
      <c r="B58" s="848" t="s">
        <v>1148</v>
      </c>
      <c r="C58" s="848" t="s">
        <v>1146</v>
      </c>
      <c r="D58" s="849">
        <v>120903509.98999999</v>
      </c>
      <c r="E58" s="849">
        <v>0</v>
      </c>
      <c r="F58" s="849">
        <v>6053246.9400000004</v>
      </c>
      <c r="G58" s="849">
        <v>114850263.05</v>
      </c>
      <c r="H58" s="846"/>
      <c r="I58" s="846"/>
    </row>
    <row r="59" spans="1:9" s="847" customFormat="1">
      <c r="A59" s="845" t="s">
        <v>3360</v>
      </c>
      <c r="B59" s="848" t="s">
        <v>1149</v>
      </c>
      <c r="C59" s="848" t="s">
        <v>1150</v>
      </c>
      <c r="D59" s="849">
        <v>290940</v>
      </c>
      <c r="E59" s="849">
        <v>0</v>
      </c>
      <c r="F59" s="849">
        <v>0</v>
      </c>
      <c r="G59" s="849">
        <v>290940</v>
      </c>
      <c r="H59" s="846"/>
      <c r="I59" s="846"/>
    </row>
    <row r="60" spans="1:9" s="847" customFormat="1">
      <c r="A60" s="845" t="s">
        <v>3360</v>
      </c>
      <c r="B60" s="848" t="s">
        <v>1151</v>
      </c>
      <c r="C60" s="848" t="s">
        <v>1152</v>
      </c>
      <c r="D60" s="849">
        <v>290940</v>
      </c>
      <c r="E60" s="849">
        <v>0</v>
      </c>
      <c r="F60" s="849">
        <v>0</v>
      </c>
      <c r="G60" s="849">
        <v>290940</v>
      </c>
      <c r="H60" s="846"/>
      <c r="I60" s="846"/>
    </row>
    <row r="61" spans="1:9" s="847" customFormat="1">
      <c r="A61" s="845" t="s">
        <v>3360</v>
      </c>
      <c r="B61" s="848" t="s">
        <v>1153</v>
      </c>
      <c r="C61" s="848" t="s">
        <v>1152</v>
      </c>
      <c r="D61" s="849">
        <v>290940</v>
      </c>
      <c r="E61" s="849">
        <v>0</v>
      </c>
      <c r="F61" s="849">
        <v>0</v>
      </c>
      <c r="G61" s="849">
        <v>290940</v>
      </c>
      <c r="H61" s="846"/>
      <c r="I61" s="846"/>
    </row>
    <row r="62" spans="1:9" s="847" customFormat="1">
      <c r="A62" s="845" t="s">
        <v>3360</v>
      </c>
      <c r="B62" s="848" t="s">
        <v>1154</v>
      </c>
      <c r="C62" s="848" t="s">
        <v>1152</v>
      </c>
      <c r="D62" s="849">
        <v>290940</v>
      </c>
      <c r="E62" s="849">
        <v>0</v>
      </c>
      <c r="F62" s="849">
        <v>0</v>
      </c>
      <c r="G62" s="849">
        <v>290940</v>
      </c>
      <c r="H62" s="846"/>
      <c r="I62" s="846"/>
    </row>
    <row r="63" spans="1:9" s="847" customFormat="1">
      <c r="A63" s="845" t="s">
        <v>3360</v>
      </c>
      <c r="B63" s="848" t="s">
        <v>1155</v>
      </c>
      <c r="C63" s="848" t="s">
        <v>1156</v>
      </c>
      <c r="D63" s="849">
        <v>269666345.00999999</v>
      </c>
      <c r="E63" s="849">
        <v>50528099.850000001</v>
      </c>
      <c r="F63" s="849">
        <v>112838679.73</v>
      </c>
      <c r="G63" s="849">
        <v>207355765.13</v>
      </c>
      <c r="H63" s="846"/>
      <c r="I63" s="846"/>
    </row>
    <row r="64" spans="1:9" s="847" customFormat="1">
      <c r="A64" s="845" t="s">
        <v>3360</v>
      </c>
      <c r="B64" s="848" t="s">
        <v>1157</v>
      </c>
      <c r="C64" s="848" t="s">
        <v>1158</v>
      </c>
      <c r="D64" s="849">
        <v>56819175.57</v>
      </c>
      <c r="E64" s="849">
        <v>249276</v>
      </c>
      <c r="F64" s="849">
        <v>10166181.5</v>
      </c>
      <c r="G64" s="849">
        <v>46902270.07</v>
      </c>
      <c r="H64" s="846"/>
      <c r="I64" s="846"/>
    </row>
    <row r="65" spans="1:9" s="847" customFormat="1">
      <c r="A65" s="845" t="s">
        <v>3360</v>
      </c>
      <c r="B65" s="848" t="s">
        <v>1159</v>
      </c>
      <c r="C65" s="848" t="s">
        <v>1158</v>
      </c>
      <c r="D65" s="849">
        <v>56819175.57</v>
      </c>
      <c r="E65" s="849">
        <v>249276</v>
      </c>
      <c r="F65" s="849">
        <v>10166181.5</v>
      </c>
      <c r="G65" s="849">
        <v>46902270.07</v>
      </c>
      <c r="H65" s="846"/>
      <c r="I65" s="846"/>
    </row>
    <row r="66" spans="1:9" s="847" customFormat="1">
      <c r="A66" s="845" t="s">
        <v>3360</v>
      </c>
      <c r="B66" s="848" t="s">
        <v>1160</v>
      </c>
      <c r="C66" s="848" t="s">
        <v>1158</v>
      </c>
      <c r="D66" s="849">
        <v>56819175.57</v>
      </c>
      <c r="E66" s="849">
        <v>249276</v>
      </c>
      <c r="F66" s="849">
        <v>10166181.5</v>
      </c>
      <c r="G66" s="849">
        <v>46902270.07</v>
      </c>
      <c r="H66" s="846"/>
      <c r="I66" s="846"/>
    </row>
    <row r="67" spans="1:9" s="847" customFormat="1">
      <c r="A67" s="845" t="s">
        <v>3360</v>
      </c>
      <c r="B67" s="848" t="s">
        <v>1161</v>
      </c>
      <c r="C67" s="848" t="s">
        <v>1162</v>
      </c>
      <c r="D67" s="849">
        <v>15436589.02</v>
      </c>
      <c r="E67" s="849">
        <v>45002.48</v>
      </c>
      <c r="F67" s="849">
        <v>3082121.35</v>
      </c>
      <c r="G67" s="849">
        <v>12399470.15</v>
      </c>
      <c r="H67" s="846"/>
      <c r="I67" s="846"/>
    </row>
    <row r="68" spans="1:9" s="847" customFormat="1">
      <c r="A68" s="845" t="s">
        <v>3360</v>
      </c>
      <c r="B68" s="848" t="s">
        <v>1163</v>
      </c>
      <c r="C68" s="848" t="s">
        <v>1162</v>
      </c>
      <c r="D68" s="849">
        <v>15436589.02</v>
      </c>
      <c r="E68" s="849">
        <v>45002.48</v>
      </c>
      <c r="F68" s="849">
        <v>3082121.35</v>
      </c>
      <c r="G68" s="849">
        <v>12399470.15</v>
      </c>
      <c r="H68" s="846"/>
      <c r="I68" s="846"/>
    </row>
    <row r="69" spans="1:9" s="847" customFormat="1">
      <c r="A69" s="845" t="s">
        <v>3360</v>
      </c>
      <c r="B69" s="848" t="s">
        <v>1164</v>
      </c>
      <c r="C69" s="848" t="s">
        <v>1162</v>
      </c>
      <c r="D69" s="849">
        <v>15436589.02</v>
      </c>
      <c r="E69" s="849">
        <v>45002.48</v>
      </c>
      <c r="F69" s="849">
        <v>3082121.35</v>
      </c>
      <c r="G69" s="849">
        <v>12399470.15</v>
      </c>
      <c r="H69" s="846"/>
      <c r="I69" s="846"/>
    </row>
    <row r="70" spans="1:9" s="847" customFormat="1">
      <c r="A70" s="845" t="s">
        <v>3360</v>
      </c>
      <c r="B70" s="848" t="s">
        <v>1165</v>
      </c>
      <c r="C70" s="848" t="s">
        <v>1166</v>
      </c>
      <c r="D70" s="849">
        <v>151198621.38999999</v>
      </c>
      <c r="E70" s="849">
        <v>41169039.369999997</v>
      </c>
      <c r="F70" s="849">
        <v>84712084.510000005</v>
      </c>
      <c r="G70" s="849">
        <v>107655576.25</v>
      </c>
      <c r="H70" s="846"/>
      <c r="I70" s="846"/>
    </row>
    <row r="71" spans="1:9" s="847" customFormat="1">
      <c r="A71" s="845" t="s">
        <v>3360</v>
      </c>
      <c r="B71" s="848" t="s">
        <v>1167</v>
      </c>
      <c r="C71" s="848" t="s">
        <v>1166</v>
      </c>
      <c r="D71" s="849">
        <v>151198621.38999999</v>
      </c>
      <c r="E71" s="849">
        <v>41169039.369999997</v>
      </c>
      <c r="F71" s="849">
        <v>84712084.510000005</v>
      </c>
      <c r="G71" s="849">
        <v>107655576.25</v>
      </c>
      <c r="H71" s="846"/>
      <c r="I71" s="846"/>
    </row>
    <row r="72" spans="1:9" s="847" customFormat="1">
      <c r="A72" s="845" t="s">
        <v>3360</v>
      </c>
      <c r="B72" s="848" t="s">
        <v>1168</v>
      </c>
      <c r="C72" s="848" t="s">
        <v>1166</v>
      </c>
      <c r="D72" s="849">
        <v>151198621.38999999</v>
      </c>
      <c r="E72" s="849">
        <v>41169039.369999997</v>
      </c>
      <c r="F72" s="849">
        <v>84712084.510000005</v>
      </c>
      <c r="G72" s="849">
        <v>107655576.25</v>
      </c>
      <c r="H72" s="846"/>
      <c r="I72" s="846"/>
    </row>
    <row r="73" spans="1:9" s="847" customFormat="1">
      <c r="A73" s="845" t="s">
        <v>3360</v>
      </c>
      <c r="B73" s="848" t="s">
        <v>1169</v>
      </c>
      <c r="C73" s="848" t="s">
        <v>1170</v>
      </c>
      <c r="D73" s="849">
        <v>7997644</v>
      </c>
      <c r="E73" s="849">
        <v>4161312</v>
      </c>
      <c r="F73" s="849">
        <v>1216025</v>
      </c>
      <c r="G73" s="849">
        <v>10942931</v>
      </c>
      <c r="H73" s="846"/>
      <c r="I73" s="846"/>
    </row>
    <row r="74" spans="1:9" s="847" customFormat="1">
      <c r="A74" s="845" t="s">
        <v>3360</v>
      </c>
      <c r="B74" s="848" t="s">
        <v>1171</v>
      </c>
      <c r="C74" s="848" t="s">
        <v>1170</v>
      </c>
      <c r="D74" s="849">
        <v>7997644</v>
      </c>
      <c r="E74" s="849">
        <v>4161312</v>
      </c>
      <c r="F74" s="849">
        <v>1216025</v>
      </c>
      <c r="G74" s="849">
        <v>10942931</v>
      </c>
      <c r="H74" s="846"/>
      <c r="I74" s="846"/>
    </row>
    <row r="75" spans="1:9" s="847" customFormat="1">
      <c r="A75" s="845" t="s">
        <v>3360</v>
      </c>
      <c r="B75" s="848" t="s">
        <v>1172</v>
      </c>
      <c r="C75" s="848" t="s">
        <v>1170</v>
      </c>
      <c r="D75" s="849">
        <v>7997644</v>
      </c>
      <c r="E75" s="849">
        <v>4161312</v>
      </c>
      <c r="F75" s="849">
        <v>1216025</v>
      </c>
      <c r="G75" s="849">
        <v>10942931</v>
      </c>
      <c r="H75" s="846"/>
      <c r="I75" s="846"/>
    </row>
    <row r="76" spans="1:9" s="847" customFormat="1">
      <c r="A76" s="845" t="s">
        <v>3360</v>
      </c>
      <c r="B76" s="848" t="s">
        <v>1173</v>
      </c>
      <c r="C76" s="848" t="s">
        <v>1174</v>
      </c>
      <c r="D76" s="849">
        <v>33788215.899999999</v>
      </c>
      <c r="E76" s="849">
        <v>0</v>
      </c>
      <c r="F76" s="849">
        <v>11422926.5</v>
      </c>
      <c r="G76" s="849">
        <v>22365289.399999999</v>
      </c>
      <c r="H76" s="846"/>
      <c r="I76" s="846"/>
    </row>
    <row r="77" spans="1:9" s="847" customFormat="1">
      <c r="A77" s="845" t="s">
        <v>3360</v>
      </c>
      <c r="B77" s="848" t="s">
        <v>1175</v>
      </c>
      <c r="C77" s="848" t="s">
        <v>1174</v>
      </c>
      <c r="D77" s="849">
        <v>33788215.899999999</v>
      </c>
      <c r="E77" s="849">
        <v>0</v>
      </c>
      <c r="F77" s="849">
        <v>11422926.5</v>
      </c>
      <c r="G77" s="849">
        <v>22365289.399999999</v>
      </c>
      <c r="H77" s="846"/>
      <c r="I77" s="846"/>
    </row>
    <row r="78" spans="1:9" s="847" customFormat="1">
      <c r="A78" s="845" t="s">
        <v>3360</v>
      </c>
      <c r="B78" s="848" t="s">
        <v>1176</v>
      </c>
      <c r="C78" s="848" t="s">
        <v>1174</v>
      </c>
      <c r="D78" s="849">
        <v>33788215.899999999</v>
      </c>
      <c r="E78" s="849">
        <v>0</v>
      </c>
      <c r="F78" s="849">
        <v>11422926.5</v>
      </c>
      <c r="G78" s="849">
        <v>22365289.399999999</v>
      </c>
      <c r="H78" s="846"/>
      <c r="I78" s="846"/>
    </row>
    <row r="79" spans="1:9" s="847" customFormat="1">
      <c r="A79" s="845" t="s">
        <v>3360</v>
      </c>
      <c r="B79" s="848" t="s">
        <v>1177</v>
      </c>
      <c r="C79" s="848" t="s">
        <v>1178</v>
      </c>
      <c r="D79" s="849">
        <v>4426099.13</v>
      </c>
      <c r="E79" s="849">
        <v>4903470</v>
      </c>
      <c r="F79" s="849">
        <v>2239340.87</v>
      </c>
      <c r="G79" s="849">
        <v>7090228.2599999998</v>
      </c>
      <c r="H79" s="846"/>
      <c r="I79" s="846"/>
    </row>
    <row r="80" spans="1:9" s="847" customFormat="1">
      <c r="A80" s="845" t="s">
        <v>3360</v>
      </c>
      <c r="B80" s="848" t="s">
        <v>1179</v>
      </c>
      <c r="C80" s="848" t="s">
        <v>1178</v>
      </c>
      <c r="D80" s="849">
        <v>4426099.13</v>
      </c>
      <c r="E80" s="849">
        <v>4903470</v>
      </c>
      <c r="F80" s="849">
        <v>2239340.87</v>
      </c>
      <c r="G80" s="849">
        <v>7090228.2599999998</v>
      </c>
      <c r="H80" s="846"/>
      <c r="I80" s="846"/>
    </row>
    <row r="81" spans="1:9" s="847" customFormat="1">
      <c r="A81" s="845" t="s">
        <v>3360</v>
      </c>
      <c r="B81" s="848" t="s">
        <v>1180</v>
      </c>
      <c r="C81" s="848" t="s">
        <v>1178</v>
      </c>
      <c r="D81" s="849">
        <v>4426099.13</v>
      </c>
      <c r="E81" s="849">
        <v>4903470</v>
      </c>
      <c r="F81" s="849">
        <v>2239340.87</v>
      </c>
      <c r="G81" s="849">
        <v>7090228.2599999998</v>
      </c>
      <c r="H81" s="846"/>
      <c r="I81" s="846"/>
    </row>
    <row r="82" spans="1:9" s="847" customFormat="1">
      <c r="A82" s="845" t="s">
        <v>3360</v>
      </c>
      <c r="B82" s="848" t="s">
        <v>1181</v>
      </c>
      <c r="C82" s="848" t="s">
        <v>603</v>
      </c>
      <c r="D82" s="849">
        <v>702240720.69000006</v>
      </c>
      <c r="E82" s="849">
        <v>219645</v>
      </c>
      <c r="F82" s="849">
        <v>112315099.39</v>
      </c>
      <c r="G82" s="849">
        <v>590145266.29999995</v>
      </c>
      <c r="H82" s="846"/>
      <c r="I82" s="846"/>
    </row>
    <row r="83" spans="1:9" s="847" customFormat="1">
      <c r="A83" s="845" t="s">
        <v>3360</v>
      </c>
      <c r="B83" s="848" t="s">
        <v>1182</v>
      </c>
      <c r="C83" s="848" t="s">
        <v>605</v>
      </c>
      <c r="D83" s="849">
        <v>702240720.69000006</v>
      </c>
      <c r="E83" s="849">
        <v>219645</v>
      </c>
      <c r="F83" s="849">
        <v>112315099.39</v>
      </c>
      <c r="G83" s="849">
        <v>590145266.29999995</v>
      </c>
      <c r="H83" s="846"/>
      <c r="I83" s="846"/>
    </row>
    <row r="84" spans="1:9" s="847" customFormat="1">
      <c r="A84" s="845" t="s">
        <v>3360</v>
      </c>
      <c r="B84" s="848" t="s">
        <v>1183</v>
      </c>
      <c r="C84" s="848" t="s">
        <v>1184</v>
      </c>
      <c r="D84" s="849">
        <v>702240720.69000006</v>
      </c>
      <c r="E84" s="849">
        <v>219645</v>
      </c>
      <c r="F84" s="849">
        <v>112315099.39</v>
      </c>
      <c r="G84" s="849">
        <v>590145266.29999995</v>
      </c>
      <c r="H84" s="846"/>
      <c r="I84" s="846"/>
    </row>
    <row r="85" spans="1:9" s="847" customFormat="1">
      <c r="A85" s="845" t="s">
        <v>3360</v>
      </c>
      <c r="B85" s="848" t="s">
        <v>1185</v>
      </c>
      <c r="C85" s="848" t="s">
        <v>1186</v>
      </c>
      <c r="D85" s="849">
        <v>702240720.69000006</v>
      </c>
      <c r="E85" s="849">
        <v>219645</v>
      </c>
      <c r="F85" s="849">
        <v>112315099.39</v>
      </c>
      <c r="G85" s="849">
        <v>590145266.29999995</v>
      </c>
      <c r="H85" s="846"/>
      <c r="I85" s="846"/>
    </row>
    <row r="86" spans="1:9" s="847" customFormat="1">
      <c r="A86" s="845" t="s">
        <v>3360</v>
      </c>
      <c r="B86" s="848" t="s">
        <v>1187</v>
      </c>
      <c r="C86" s="848" t="s">
        <v>1186</v>
      </c>
      <c r="D86" s="849">
        <v>702240720.69000006</v>
      </c>
      <c r="E86" s="849">
        <v>219645</v>
      </c>
      <c r="F86" s="849">
        <v>112315099.39</v>
      </c>
      <c r="G86" s="849">
        <v>590145266.29999995</v>
      </c>
      <c r="H86" s="846"/>
      <c r="I86" s="846"/>
    </row>
    <row r="87" spans="1:9" s="847" customFormat="1">
      <c r="A87" s="845" t="s">
        <v>3360</v>
      </c>
      <c r="B87" s="848" t="s">
        <v>1188</v>
      </c>
      <c r="C87" s="848" t="s">
        <v>1189</v>
      </c>
      <c r="D87" s="849">
        <v>702240720.69000006</v>
      </c>
      <c r="E87" s="849">
        <v>219645</v>
      </c>
      <c r="F87" s="849">
        <v>112315099.39</v>
      </c>
      <c r="G87" s="849">
        <v>590145266.29999995</v>
      </c>
      <c r="H87" s="846"/>
      <c r="I87" s="846"/>
    </row>
    <row r="88" spans="1:9" s="847" customFormat="1">
      <c r="A88" s="845" t="s">
        <v>3360</v>
      </c>
      <c r="B88" s="848" t="s">
        <v>1190</v>
      </c>
      <c r="C88" s="848" t="s">
        <v>1191</v>
      </c>
      <c r="D88" s="849">
        <v>125017386235.78</v>
      </c>
      <c r="E88" s="849">
        <v>1716357860.5699999</v>
      </c>
      <c r="F88" s="849">
        <v>1218917495.01</v>
      </c>
      <c r="G88" s="849">
        <v>125514826601.34</v>
      </c>
      <c r="H88" s="846"/>
      <c r="I88" s="846"/>
    </row>
    <row r="89" spans="1:9" s="847" customFormat="1">
      <c r="A89" s="845" t="s">
        <v>3360</v>
      </c>
      <c r="B89" s="848" t="s">
        <v>1192</v>
      </c>
      <c r="C89" s="848" t="s">
        <v>625</v>
      </c>
      <c r="D89" s="849">
        <v>111946335.68000001</v>
      </c>
      <c r="E89" s="849">
        <v>39425</v>
      </c>
      <c r="F89" s="849">
        <v>0</v>
      </c>
      <c r="G89" s="849">
        <v>111985760.68000001</v>
      </c>
      <c r="H89" s="846"/>
      <c r="I89" s="846"/>
    </row>
    <row r="90" spans="1:9" s="847" customFormat="1">
      <c r="A90" s="845" t="s">
        <v>3360</v>
      </c>
      <c r="B90" s="848" t="s">
        <v>1193</v>
      </c>
      <c r="C90" s="848" t="s">
        <v>1194</v>
      </c>
      <c r="D90" s="849">
        <v>111946335.68000001</v>
      </c>
      <c r="E90" s="849">
        <v>39425</v>
      </c>
      <c r="F90" s="849">
        <v>0</v>
      </c>
      <c r="G90" s="849">
        <v>111985760.68000001</v>
      </c>
      <c r="H90" s="846"/>
      <c r="I90" s="846"/>
    </row>
    <row r="91" spans="1:9" s="847" customFormat="1">
      <c r="A91" s="845" t="s">
        <v>3360</v>
      </c>
      <c r="B91" s="848" t="s">
        <v>1195</v>
      </c>
      <c r="C91" s="848" t="s">
        <v>1196</v>
      </c>
      <c r="D91" s="849">
        <v>111946335.68000001</v>
      </c>
      <c r="E91" s="849">
        <v>39425</v>
      </c>
      <c r="F91" s="849">
        <v>0</v>
      </c>
      <c r="G91" s="849">
        <v>111985760.68000001</v>
      </c>
      <c r="H91" s="846"/>
      <c r="I91" s="846"/>
    </row>
    <row r="92" spans="1:9" s="847" customFormat="1">
      <c r="A92" s="845" t="s">
        <v>3360</v>
      </c>
      <c r="B92" s="848" t="s">
        <v>1197</v>
      </c>
      <c r="C92" s="848" t="s">
        <v>1198</v>
      </c>
      <c r="D92" s="849">
        <v>63192967.009999998</v>
      </c>
      <c r="E92" s="849">
        <v>0</v>
      </c>
      <c r="F92" s="849">
        <v>0</v>
      </c>
      <c r="G92" s="849">
        <v>63192967.009999998</v>
      </c>
      <c r="H92" s="846"/>
      <c r="I92" s="846"/>
    </row>
    <row r="93" spans="1:9" s="847" customFormat="1">
      <c r="A93" s="845" t="s">
        <v>3360</v>
      </c>
      <c r="B93" s="848" t="s">
        <v>1199</v>
      </c>
      <c r="C93" s="848" t="s">
        <v>1200</v>
      </c>
      <c r="D93" s="849">
        <v>63192967.009999998</v>
      </c>
      <c r="E93" s="849">
        <v>0</v>
      </c>
      <c r="F93" s="849">
        <v>0</v>
      </c>
      <c r="G93" s="849">
        <v>63192967.009999998</v>
      </c>
      <c r="H93" s="846"/>
      <c r="I93" s="846"/>
    </row>
    <row r="94" spans="1:9" s="847" customFormat="1">
      <c r="A94" s="845" t="s">
        <v>3360</v>
      </c>
      <c r="B94" s="848" t="s">
        <v>1201</v>
      </c>
      <c r="C94" s="848" t="s">
        <v>1200</v>
      </c>
      <c r="D94" s="849">
        <v>63192967.009999998</v>
      </c>
      <c r="E94" s="849">
        <v>0</v>
      </c>
      <c r="F94" s="849">
        <v>0</v>
      </c>
      <c r="G94" s="849">
        <v>63192967.009999998</v>
      </c>
      <c r="H94" s="846"/>
      <c r="I94" s="846"/>
    </row>
    <row r="95" spans="1:9" s="847" customFormat="1">
      <c r="A95" s="845" t="s">
        <v>3360</v>
      </c>
      <c r="B95" s="848" t="s">
        <v>1202</v>
      </c>
      <c r="C95" s="848" t="s">
        <v>1203</v>
      </c>
      <c r="D95" s="849">
        <v>48753368.670000002</v>
      </c>
      <c r="E95" s="849">
        <v>39425</v>
      </c>
      <c r="F95" s="849">
        <v>0</v>
      </c>
      <c r="G95" s="849">
        <v>48792793.670000002</v>
      </c>
      <c r="H95" s="846"/>
      <c r="I95" s="846"/>
    </row>
    <row r="96" spans="1:9" s="847" customFormat="1">
      <c r="A96" s="845" t="s">
        <v>3360</v>
      </c>
      <c r="B96" s="848" t="s">
        <v>1204</v>
      </c>
      <c r="C96" s="848" t="s">
        <v>1203</v>
      </c>
      <c r="D96" s="849">
        <v>48753368.670000002</v>
      </c>
      <c r="E96" s="849">
        <v>39425</v>
      </c>
      <c r="F96" s="849">
        <v>0</v>
      </c>
      <c r="G96" s="849">
        <v>48792793.670000002</v>
      </c>
      <c r="H96" s="846"/>
      <c r="I96" s="846"/>
    </row>
    <row r="97" spans="1:9" s="847" customFormat="1">
      <c r="A97" s="845" t="s">
        <v>3360</v>
      </c>
      <c r="B97" s="848" t="s">
        <v>1205</v>
      </c>
      <c r="C97" s="848" t="s">
        <v>1203</v>
      </c>
      <c r="D97" s="849">
        <v>48753368.670000002</v>
      </c>
      <c r="E97" s="849">
        <v>39425</v>
      </c>
      <c r="F97" s="849">
        <v>0</v>
      </c>
      <c r="G97" s="849">
        <v>48792793.670000002</v>
      </c>
      <c r="H97" s="846"/>
      <c r="I97" s="846"/>
    </row>
    <row r="98" spans="1:9" s="847" customFormat="1">
      <c r="A98" s="845" t="s">
        <v>3360</v>
      </c>
      <c r="B98" s="848" t="s">
        <v>1206</v>
      </c>
      <c r="C98" s="848" t="s">
        <v>1207</v>
      </c>
      <c r="D98" s="849">
        <v>120730179627.64999</v>
      </c>
      <c r="E98" s="849">
        <v>1715424632.9300001</v>
      </c>
      <c r="F98" s="849">
        <v>1005550120.01</v>
      </c>
      <c r="G98" s="849">
        <v>121440054140.57001</v>
      </c>
      <c r="H98" s="846"/>
      <c r="I98" s="846"/>
    </row>
    <row r="99" spans="1:9" s="847" customFormat="1">
      <c r="A99" s="845" t="s">
        <v>3360</v>
      </c>
      <c r="B99" s="848" t="s">
        <v>1208</v>
      </c>
      <c r="C99" s="848" t="s">
        <v>1209</v>
      </c>
      <c r="D99" s="849">
        <v>101951947149.19</v>
      </c>
      <c r="E99" s="849">
        <v>806882092.44000006</v>
      </c>
      <c r="F99" s="849">
        <v>761418185.09000003</v>
      </c>
      <c r="G99" s="849">
        <v>101997411056.53999</v>
      </c>
      <c r="H99" s="846"/>
      <c r="I99" s="846"/>
    </row>
    <row r="100" spans="1:9" s="847" customFormat="1">
      <c r="A100" s="845" t="s">
        <v>3360</v>
      </c>
      <c r="B100" s="848" t="s">
        <v>1210</v>
      </c>
      <c r="C100" s="848" t="s">
        <v>1211</v>
      </c>
      <c r="D100" s="849">
        <v>3391526853.5999999</v>
      </c>
      <c r="E100" s="849">
        <v>0</v>
      </c>
      <c r="F100" s="849">
        <v>0</v>
      </c>
      <c r="G100" s="849">
        <v>3391526853.5999999</v>
      </c>
      <c r="H100" s="846"/>
      <c r="I100" s="846"/>
    </row>
    <row r="101" spans="1:9" s="847" customFormat="1">
      <c r="A101" s="845" t="s">
        <v>3360</v>
      </c>
      <c r="B101" s="848" t="s">
        <v>1212</v>
      </c>
      <c r="C101" s="848" t="s">
        <v>1213</v>
      </c>
      <c r="D101" s="849">
        <v>3391526853.5999999</v>
      </c>
      <c r="E101" s="849">
        <v>0</v>
      </c>
      <c r="F101" s="849">
        <v>0</v>
      </c>
      <c r="G101" s="849">
        <v>3391526853.5999999</v>
      </c>
      <c r="H101" s="846"/>
      <c r="I101" s="846"/>
    </row>
    <row r="102" spans="1:9" s="847" customFormat="1">
      <c r="A102" s="845" t="s">
        <v>3360</v>
      </c>
      <c r="B102" s="848" t="s">
        <v>1214</v>
      </c>
      <c r="C102" s="848" t="s">
        <v>1215</v>
      </c>
      <c r="D102" s="849">
        <v>1821222953</v>
      </c>
      <c r="E102" s="849">
        <v>0</v>
      </c>
      <c r="F102" s="849">
        <v>0</v>
      </c>
      <c r="G102" s="849">
        <v>1821222953</v>
      </c>
      <c r="H102" s="846"/>
      <c r="I102" s="846"/>
    </row>
    <row r="103" spans="1:9" s="847" customFormat="1">
      <c r="A103" s="845" t="s">
        <v>3360</v>
      </c>
      <c r="B103" s="848" t="s">
        <v>1216</v>
      </c>
      <c r="C103" s="848" t="s">
        <v>1215</v>
      </c>
      <c r="D103" s="849">
        <v>1821222953</v>
      </c>
      <c r="E103" s="849">
        <v>0</v>
      </c>
      <c r="F103" s="849">
        <v>0</v>
      </c>
      <c r="G103" s="849">
        <v>1821222953</v>
      </c>
      <c r="H103" s="846"/>
      <c r="I103" s="846"/>
    </row>
    <row r="104" spans="1:9" s="847" customFormat="1">
      <c r="A104" s="845" t="s">
        <v>3360</v>
      </c>
      <c r="B104" s="848" t="s">
        <v>1217</v>
      </c>
      <c r="C104" s="848" t="s">
        <v>1218</v>
      </c>
      <c r="D104" s="849">
        <v>1570303900.5999999</v>
      </c>
      <c r="E104" s="849">
        <v>0</v>
      </c>
      <c r="F104" s="849">
        <v>0</v>
      </c>
      <c r="G104" s="849">
        <v>1570303900.5999999</v>
      </c>
      <c r="H104" s="846"/>
      <c r="I104" s="846"/>
    </row>
    <row r="105" spans="1:9" s="847" customFormat="1">
      <c r="A105" s="845" t="s">
        <v>3360</v>
      </c>
      <c r="B105" s="848" t="s">
        <v>1219</v>
      </c>
      <c r="C105" s="848" t="s">
        <v>1218</v>
      </c>
      <c r="D105" s="849">
        <v>1570303900.5999999</v>
      </c>
      <c r="E105" s="849">
        <v>0</v>
      </c>
      <c r="F105" s="849">
        <v>0</v>
      </c>
      <c r="G105" s="849">
        <v>1570303900.5999999</v>
      </c>
      <c r="H105" s="846"/>
      <c r="I105" s="846"/>
    </row>
    <row r="106" spans="1:9" s="847" customFormat="1">
      <c r="A106" s="845" t="s">
        <v>3360</v>
      </c>
      <c r="B106" s="848" t="s">
        <v>1220</v>
      </c>
      <c r="C106" s="848" t="s">
        <v>1221</v>
      </c>
      <c r="D106" s="849">
        <v>75231644206.949997</v>
      </c>
      <c r="E106" s="849">
        <v>0</v>
      </c>
      <c r="F106" s="849">
        <v>295706348.41000003</v>
      </c>
      <c r="G106" s="849">
        <v>74935937858.539993</v>
      </c>
      <c r="H106" s="846"/>
      <c r="I106" s="846"/>
    </row>
    <row r="107" spans="1:9" s="847" customFormat="1">
      <c r="A107" s="845" t="s">
        <v>3360</v>
      </c>
      <c r="B107" s="848" t="s">
        <v>1222</v>
      </c>
      <c r="C107" s="848" t="s">
        <v>1223</v>
      </c>
      <c r="D107" s="849">
        <v>75231644206.949997</v>
      </c>
      <c r="E107" s="849">
        <v>0</v>
      </c>
      <c r="F107" s="849">
        <v>295706348.41000003</v>
      </c>
      <c r="G107" s="849">
        <v>74935937858.539993</v>
      </c>
      <c r="H107" s="846"/>
      <c r="I107" s="846"/>
    </row>
    <row r="108" spans="1:9" s="847" customFormat="1">
      <c r="A108" s="845" t="s">
        <v>3360</v>
      </c>
      <c r="B108" s="848" t="s">
        <v>1224</v>
      </c>
      <c r="C108" s="848" t="s">
        <v>1225</v>
      </c>
      <c r="D108" s="849">
        <v>24042505898.939999</v>
      </c>
      <c r="E108" s="849">
        <v>0</v>
      </c>
      <c r="F108" s="849">
        <v>0</v>
      </c>
      <c r="G108" s="849">
        <v>24042505898.939999</v>
      </c>
      <c r="H108" s="846"/>
      <c r="I108" s="846"/>
    </row>
    <row r="109" spans="1:9" s="847" customFormat="1">
      <c r="A109" s="845" t="s">
        <v>3360</v>
      </c>
      <c r="B109" s="848" t="s">
        <v>1226</v>
      </c>
      <c r="C109" s="848" t="s">
        <v>1225</v>
      </c>
      <c r="D109" s="849">
        <v>24042505898.939999</v>
      </c>
      <c r="E109" s="849">
        <v>0</v>
      </c>
      <c r="F109" s="849">
        <v>0</v>
      </c>
      <c r="G109" s="849">
        <v>24042505898.939999</v>
      </c>
      <c r="H109" s="846"/>
      <c r="I109" s="846"/>
    </row>
    <row r="110" spans="1:9" s="847" customFormat="1">
      <c r="A110" s="845" t="s">
        <v>3360</v>
      </c>
      <c r="B110" s="848" t="s">
        <v>1227</v>
      </c>
      <c r="C110" s="848" t="s">
        <v>1218</v>
      </c>
      <c r="D110" s="849">
        <v>87421689276.389999</v>
      </c>
      <c r="E110" s="849">
        <v>0</v>
      </c>
      <c r="F110" s="849">
        <v>0</v>
      </c>
      <c r="G110" s="849">
        <v>87421689276.389999</v>
      </c>
      <c r="H110" s="846"/>
      <c r="I110" s="846"/>
    </row>
    <row r="111" spans="1:9" s="847" customFormat="1">
      <c r="A111" s="845" t="s">
        <v>3360</v>
      </c>
      <c r="B111" s="848" t="s">
        <v>1228</v>
      </c>
      <c r="C111" s="848" t="s">
        <v>1218</v>
      </c>
      <c r="D111" s="849">
        <v>87421689276.389999</v>
      </c>
      <c r="E111" s="849">
        <v>0</v>
      </c>
      <c r="F111" s="849">
        <v>0</v>
      </c>
      <c r="G111" s="849">
        <v>87421689276.389999</v>
      </c>
      <c r="H111" s="846"/>
      <c r="I111" s="846"/>
    </row>
    <row r="112" spans="1:9" s="847" customFormat="1">
      <c r="A112" s="845" t="s">
        <v>3360</v>
      </c>
      <c r="B112" s="848" t="s">
        <v>1229</v>
      </c>
      <c r="C112" s="848" t="s">
        <v>1230</v>
      </c>
      <c r="D112" s="849">
        <v>-74466775807.800003</v>
      </c>
      <c r="E112" s="849">
        <v>0</v>
      </c>
      <c r="F112" s="849">
        <v>295706348.41000003</v>
      </c>
      <c r="G112" s="849">
        <v>-74762482156.210007</v>
      </c>
      <c r="H112" s="846"/>
      <c r="I112" s="846"/>
    </row>
    <row r="113" spans="1:9" s="847" customFormat="1">
      <c r="A113" s="845" t="s">
        <v>3360</v>
      </c>
      <c r="B113" s="848" t="s">
        <v>1231</v>
      </c>
      <c r="C113" s="848" t="s">
        <v>1230</v>
      </c>
      <c r="D113" s="849">
        <v>-74466775807.800003</v>
      </c>
      <c r="E113" s="849">
        <v>0</v>
      </c>
      <c r="F113" s="849">
        <v>295706348.41000003</v>
      </c>
      <c r="G113" s="849">
        <v>-74762482156.210007</v>
      </c>
      <c r="H113" s="846"/>
      <c r="I113" s="846"/>
    </row>
    <row r="114" spans="1:9" s="847" customFormat="1">
      <c r="A114" s="845" t="s">
        <v>3360</v>
      </c>
      <c r="B114" s="848" t="s">
        <v>1232</v>
      </c>
      <c r="C114" s="848" t="s">
        <v>1233</v>
      </c>
      <c r="D114" s="849">
        <v>24169729988.919998</v>
      </c>
      <c r="E114" s="849">
        <v>0</v>
      </c>
      <c r="F114" s="849">
        <v>0</v>
      </c>
      <c r="G114" s="849">
        <v>24169729988.919998</v>
      </c>
      <c r="H114" s="846"/>
      <c r="I114" s="846"/>
    </row>
    <row r="115" spans="1:9" s="847" customFormat="1">
      <c r="A115" s="845" t="s">
        <v>3360</v>
      </c>
      <c r="B115" s="848" t="s">
        <v>1234</v>
      </c>
      <c r="C115" s="848" t="s">
        <v>1233</v>
      </c>
      <c r="D115" s="849">
        <v>24169729988.919998</v>
      </c>
      <c r="E115" s="849">
        <v>0</v>
      </c>
      <c r="F115" s="849">
        <v>0</v>
      </c>
      <c r="G115" s="849">
        <v>24169729988.919998</v>
      </c>
      <c r="H115" s="846"/>
      <c r="I115" s="846"/>
    </row>
    <row r="116" spans="1:9" s="847" customFormat="1">
      <c r="A116" s="845" t="s">
        <v>3360</v>
      </c>
      <c r="B116" s="848" t="s">
        <v>1235</v>
      </c>
      <c r="C116" s="848" t="s">
        <v>1236</v>
      </c>
      <c r="D116" s="849">
        <v>1045810642.66</v>
      </c>
      <c r="E116" s="849">
        <v>0</v>
      </c>
      <c r="F116" s="849">
        <v>0</v>
      </c>
      <c r="G116" s="849">
        <v>1045810642.66</v>
      </c>
      <c r="H116" s="846"/>
      <c r="I116" s="846"/>
    </row>
    <row r="117" spans="1:9" s="847" customFormat="1">
      <c r="A117" s="845" t="s">
        <v>3360</v>
      </c>
      <c r="B117" s="848" t="s">
        <v>1237</v>
      </c>
      <c r="C117" s="848" t="s">
        <v>1236</v>
      </c>
      <c r="D117" s="849">
        <v>1045810642.66</v>
      </c>
      <c r="E117" s="849">
        <v>0</v>
      </c>
      <c r="F117" s="849">
        <v>0</v>
      </c>
      <c r="G117" s="849">
        <v>1045810642.66</v>
      </c>
      <c r="H117" s="846"/>
      <c r="I117" s="846"/>
    </row>
    <row r="118" spans="1:9" s="847" customFormat="1">
      <c r="A118" s="845" t="s">
        <v>3360</v>
      </c>
      <c r="B118" s="848" t="s">
        <v>1238</v>
      </c>
      <c r="C118" s="848" t="s">
        <v>1239</v>
      </c>
      <c r="D118" s="849">
        <v>13018684207.84</v>
      </c>
      <c r="E118" s="849">
        <v>0</v>
      </c>
      <c r="F118" s="849">
        <v>0</v>
      </c>
      <c r="G118" s="849">
        <v>13018684207.84</v>
      </c>
      <c r="H118" s="846"/>
      <c r="I118" s="846"/>
    </row>
    <row r="119" spans="1:9" s="847" customFormat="1">
      <c r="A119" s="845" t="s">
        <v>3360</v>
      </c>
      <c r="B119" s="848" t="s">
        <v>1240</v>
      </c>
      <c r="C119" s="848" t="s">
        <v>1239</v>
      </c>
      <c r="D119" s="849">
        <v>13018684207.84</v>
      </c>
      <c r="E119" s="849">
        <v>0</v>
      </c>
      <c r="F119" s="849">
        <v>0</v>
      </c>
      <c r="G119" s="849">
        <v>13018684207.84</v>
      </c>
      <c r="H119" s="846"/>
      <c r="I119" s="846"/>
    </row>
    <row r="120" spans="1:9" s="847" customFormat="1">
      <c r="A120" s="845" t="s">
        <v>3360</v>
      </c>
      <c r="B120" s="848" t="s">
        <v>1241</v>
      </c>
      <c r="C120" s="848" t="s">
        <v>1242</v>
      </c>
      <c r="D120" s="849">
        <v>201011138.06</v>
      </c>
      <c r="E120" s="849">
        <v>3237875.83</v>
      </c>
      <c r="F120" s="849">
        <v>7681277.5300000003</v>
      </c>
      <c r="G120" s="849">
        <v>196567736.36000001</v>
      </c>
      <c r="H120" s="846"/>
      <c r="I120" s="846"/>
    </row>
    <row r="121" spans="1:9" s="847" customFormat="1">
      <c r="A121" s="845" t="s">
        <v>3360</v>
      </c>
      <c r="B121" s="848" t="s">
        <v>1243</v>
      </c>
      <c r="C121" s="848" t="s">
        <v>1244</v>
      </c>
      <c r="D121" s="849">
        <v>201011138.06</v>
      </c>
      <c r="E121" s="849">
        <v>3237875.83</v>
      </c>
      <c r="F121" s="849">
        <v>7681277.5300000003</v>
      </c>
      <c r="G121" s="849">
        <v>196567736.36000001</v>
      </c>
      <c r="H121" s="846"/>
      <c r="I121" s="846"/>
    </row>
    <row r="122" spans="1:9" s="847" customFormat="1">
      <c r="A122" s="845" t="s">
        <v>3360</v>
      </c>
      <c r="B122" s="848" t="s">
        <v>1245</v>
      </c>
      <c r="C122" s="848" t="s">
        <v>1225</v>
      </c>
      <c r="D122" s="849">
        <v>427313935.94</v>
      </c>
      <c r="E122" s="849">
        <v>2758860.43</v>
      </c>
      <c r="F122" s="849">
        <v>4726679.1900000004</v>
      </c>
      <c r="G122" s="849">
        <v>425346117.18000001</v>
      </c>
      <c r="H122" s="846"/>
      <c r="I122" s="846"/>
    </row>
    <row r="123" spans="1:9" s="847" customFormat="1">
      <c r="A123" s="845" t="s">
        <v>3360</v>
      </c>
      <c r="B123" s="848" t="s">
        <v>1246</v>
      </c>
      <c r="C123" s="848" t="s">
        <v>1225</v>
      </c>
      <c r="D123" s="849">
        <v>427313935.94</v>
      </c>
      <c r="E123" s="849">
        <v>2758860.43</v>
      </c>
      <c r="F123" s="849">
        <v>4726679.1900000004</v>
      </c>
      <c r="G123" s="849">
        <v>425346117.18000001</v>
      </c>
      <c r="H123" s="846"/>
      <c r="I123" s="846"/>
    </row>
    <row r="124" spans="1:9" s="847" customFormat="1">
      <c r="A124" s="845" t="s">
        <v>3360</v>
      </c>
      <c r="B124" s="848" t="s">
        <v>1247</v>
      </c>
      <c r="C124" s="848" t="s">
        <v>1248</v>
      </c>
      <c r="D124" s="849">
        <v>-226302797.88</v>
      </c>
      <c r="E124" s="849">
        <v>479015.4</v>
      </c>
      <c r="F124" s="849">
        <v>2954598.34</v>
      </c>
      <c r="G124" s="849">
        <v>-228778380.81999999</v>
      </c>
      <c r="H124" s="846"/>
      <c r="I124" s="846"/>
    </row>
    <row r="125" spans="1:9" s="847" customFormat="1">
      <c r="A125" s="845" t="s">
        <v>3360</v>
      </c>
      <c r="B125" s="848" t="s">
        <v>1249</v>
      </c>
      <c r="C125" s="848" t="s">
        <v>1248</v>
      </c>
      <c r="D125" s="849">
        <v>-226302797.88</v>
      </c>
      <c r="E125" s="849">
        <v>479015.4</v>
      </c>
      <c r="F125" s="849">
        <v>2954598.34</v>
      </c>
      <c r="G125" s="849">
        <v>-228778380.81999999</v>
      </c>
      <c r="H125" s="846"/>
      <c r="I125" s="846"/>
    </row>
    <row r="126" spans="1:9" s="847" customFormat="1">
      <c r="A126" s="845" t="s">
        <v>3360</v>
      </c>
      <c r="B126" s="848" t="s">
        <v>1250</v>
      </c>
      <c r="C126" s="848" t="s">
        <v>1251</v>
      </c>
      <c r="D126" s="849">
        <v>5327697824.6499996</v>
      </c>
      <c r="E126" s="849">
        <v>277526367.86000001</v>
      </c>
      <c r="F126" s="849">
        <v>87158397.450000003</v>
      </c>
      <c r="G126" s="849">
        <v>5518065795.0600004</v>
      </c>
      <c r="H126" s="846"/>
      <c r="I126" s="846"/>
    </row>
    <row r="127" spans="1:9" s="847" customFormat="1">
      <c r="A127" s="845" t="s">
        <v>3360</v>
      </c>
      <c r="B127" s="848" t="s">
        <v>1252</v>
      </c>
      <c r="C127" s="848" t="s">
        <v>1253</v>
      </c>
      <c r="D127" s="849">
        <v>371039610.36000001</v>
      </c>
      <c r="E127" s="849">
        <v>3143525</v>
      </c>
      <c r="F127" s="849">
        <v>4751535.79</v>
      </c>
      <c r="G127" s="849">
        <v>369431599.56999999</v>
      </c>
      <c r="H127" s="846"/>
      <c r="I127" s="846"/>
    </row>
    <row r="128" spans="1:9" s="847" customFormat="1">
      <c r="A128" s="845" t="s">
        <v>3360</v>
      </c>
      <c r="B128" s="848" t="s">
        <v>1254</v>
      </c>
      <c r="C128" s="848" t="s">
        <v>1225</v>
      </c>
      <c r="D128" s="849">
        <v>583161713.60000002</v>
      </c>
      <c r="E128" s="849">
        <v>3143525</v>
      </c>
      <c r="F128" s="849">
        <v>0</v>
      </c>
      <c r="G128" s="849">
        <v>586305238.60000002</v>
      </c>
      <c r="H128" s="846"/>
      <c r="I128" s="846"/>
    </row>
    <row r="129" spans="1:9" s="847" customFormat="1">
      <c r="A129" s="845" t="s">
        <v>3360</v>
      </c>
      <c r="B129" s="848" t="s">
        <v>1255</v>
      </c>
      <c r="C129" s="848" t="s">
        <v>1225</v>
      </c>
      <c r="D129" s="849">
        <v>583161713.60000002</v>
      </c>
      <c r="E129" s="849">
        <v>3143525</v>
      </c>
      <c r="F129" s="849">
        <v>0</v>
      </c>
      <c r="G129" s="849">
        <v>586305238.60000002</v>
      </c>
      <c r="H129" s="846"/>
      <c r="I129" s="846"/>
    </row>
    <row r="130" spans="1:9" s="847" customFormat="1">
      <c r="A130" s="845" t="s">
        <v>3360</v>
      </c>
      <c r="B130" s="848" t="s">
        <v>1256</v>
      </c>
      <c r="C130" s="848" t="s">
        <v>1248</v>
      </c>
      <c r="D130" s="849">
        <v>-212122103.24000001</v>
      </c>
      <c r="E130" s="849">
        <v>0</v>
      </c>
      <c r="F130" s="849">
        <v>4751535.79</v>
      </c>
      <c r="G130" s="849">
        <v>-216873639.03</v>
      </c>
      <c r="H130" s="846"/>
      <c r="I130" s="846"/>
    </row>
    <row r="131" spans="1:9" s="847" customFormat="1">
      <c r="A131" s="845" t="s">
        <v>3360</v>
      </c>
      <c r="B131" s="848" t="s">
        <v>1257</v>
      </c>
      <c r="C131" s="848" t="s">
        <v>1248</v>
      </c>
      <c r="D131" s="849">
        <v>-212122103.24000001</v>
      </c>
      <c r="E131" s="849">
        <v>0</v>
      </c>
      <c r="F131" s="849">
        <v>4751535.79</v>
      </c>
      <c r="G131" s="849">
        <v>-216873639.03</v>
      </c>
      <c r="H131" s="846"/>
      <c r="I131" s="846"/>
    </row>
    <row r="132" spans="1:9" s="847" customFormat="1">
      <c r="A132" s="845" t="s">
        <v>3360</v>
      </c>
      <c r="B132" s="848" t="s">
        <v>1258</v>
      </c>
      <c r="C132" s="848" t="s">
        <v>1259</v>
      </c>
      <c r="D132" s="849">
        <v>4919873520.6700001</v>
      </c>
      <c r="E132" s="849">
        <v>274329640</v>
      </c>
      <c r="F132" s="849">
        <v>81805657.930000007</v>
      </c>
      <c r="G132" s="849">
        <v>5112397502.7399998</v>
      </c>
      <c r="H132" s="846"/>
      <c r="I132" s="846"/>
    </row>
    <row r="133" spans="1:9" s="847" customFormat="1">
      <c r="A133" s="845" t="s">
        <v>3360</v>
      </c>
      <c r="B133" s="848" t="s">
        <v>1260</v>
      </c>
      <c r="C133" s="848" t="s">
        <v>1225</v>
      </c>
      <c r="D133" s="849">
        <v>10344809448.68</v>
      </c>
      <c r="E133" s="849">
        <v>274307746.60000002</v>
      </c>
      <c r="F133" s="849">
        <v>0</v>
      </c>
      <c r="G133" s="849">
        <v>10619117195.280001</v>
      </c>
      <c r="H133" s="846"/>
      <c r="I133" s="846"/>
    </row>
    <row r="134" spans="1:9" s="847" customFormat="1">
      <c r="A134" s="845" t="s">
        <v>3360</v>
      </c>
      <c r="B134" s="848" t="s">
        <v>1261</v>
      </c>
      <c r="C134" s="848" t="s">
        <v>1225</v>
      </c>
      <c r="D134" s="849">
        <v>10344809448.68</v>
      </c>
      <c r="E134" s="849">
        <v>274307746.60000002</v>
      </c>
      <c r="F134" s="849">
        <v>0</v>
      </c>
      <c r="G134" s="849">
        <v>10619117195.280001</v>
      </c>
      <c r="H134" s="846"/>
      <c r="I134" s="846"/>
    </row>
    <row r="135" spans="1:9" s="847" customFormat="1">
      <c r="A135" s="845" t="s">
        <v>3360</v>
      </c>
      <c r="B135" s="848" t="s">
        <v>1262</v>
      </c>
      <c r="C135" s="848" t="s">
        <v>1248</v>
      </c>
      <c r="D135" s="849">
        <v>-5512881840.0100002</v>
      </c>
      <c r="E135" s="849">
        <v>21893.4</v>
      </c>
      <c r="F135" s="849">
        <v>81805657.930000007</v>
      </c>
      <c r="G135" s="849">
        <v>-5594665604.54</v>
      </c>
      <c r="H135" s="846"/>
      <c r="I135" s="846"/>
    </row>
    <row r="136" spans="1:9" s="847" customFormat="1">
      <c r="A136" s="845" t="s">
        <v>3360</v>
      </c>
      <c r="B136" s="848" t="s">
        <v>1263</v>
      </c>
      <c r="C136" s="848" t="s">
        <v>1248</v>
      </c>
      <c r="D136" s="849">
        <v>-5512881840.0100002</v>
      </c>
      <c r="E136" s="849">
        <v>21893.4</v>
      </c>
      <c r="F136" s="849">
        <v>81805657.930000007</v>
      </c>
      <c r="G136" s="849">
        <v>-5594665604.54</v>
      </c>
      <c r="H136" s="846"/>
      <c r="I136" s="846"/>
    </row>
    <row r="137" spans="1:9" s="847" customFormat="1">
      <c r="A137" s="845" t="s">
        <v>3360</v>
      </c>
      <c r="B137" s="848" t="s">
        <v>1264</v>
      </c>
      <c r="C137" s="848" t="s">
        <v>1233</v>
      </c>
      <c r="D137" s="849">
        <v>87945912</v>
      </c>
      <c r="E137" s="849">
        <v>0</v>
      </c>
      <c r="F137" s="849">
        <v>0</v>
      </c>
      <c r="G137" s="849">
        <v>87945912</v>
      </c>
      <c r="H137" s="846"/>
      <c r="I137" s="846"/>
    </row>
    <row r="138" spans="1:9" s="847" customFormat="1">
      <c r="A138" s="845" t="s">
        <v>3360</v>
      </c>
      <c r="B138" s="848" t="s">
        <v>1265</v>
      </c>
      <c r="C138" s="848" t="s">
        <v>1233</v>
      </c>
      <c r="D138" s="849">
        <v>87945912</v>
      </c>
      <c r="E138" s="849">
        <v>0</v>
      </c>
      <c r="F138" s="849">
        <v>0</v>
      </c>
      <c r="G138" s="849">
        <v>87945912</v>
      </c>
      <c r="H138" s="846"/>
      <c r="I138" s="846"/>
    </row>
    <row r="139" spans="1:9" s="847" customFormat="1">
      <c r="A139" s="845" t="s">
        <v>3360</v>
      </c>
      <c r="B139" s="848" t="s">
        <v>1266</v>
      </c>
      <c r="C139" s="848" t="s">
        <v>1267</v>
      </c>
      <c r="D139" s="849">
        <v>5459265.7300000004</v>
      </c>
      <c r="E139" s="849">
        <v>0</v>
      </c>
      <c r="F139" s="849">
        <v>78891.12</v>
      </c>
      <c r="G139" s="849">
        <v>5380374.6100000003</v>
      </c>
      <c r="H139" s="846"/>
      <c r="I139" s="846"/>
    </row>
    <row r="140" spans="1:9" s="847" customFormat="1">
      <c r="A140" s="845" t="s">
        <v>3360</v>
      </c>
      <c r="B140" s="848" t="s">
        <v>1268</v>
      </c>
      <c r="C140" s="848" t="s">
        <v>1225</v>
      </c>
      <c r="D140" s="849">
        <v>9598420</v>
      </c>
      <c r="E140" s="849">
        <v>0</v>
      </c>
      <c r="F140" s="849">
        <v>0</v>
      </c>
      <c r="G140" s="849">
        <v>9598420</v>
      </c>
      <c r="H140" s="846"/>
      <c r="I140" s="846"/>
    </row>
    <row r="141" spans="1:9" s="847" customFormat="1">
      <c r="A141" s="845" t="s">
        <v>3360</v>
      </c>
      <c r="B141" s="848" t="s">
        <v>1269</v>
      </c>
      <c r="C141" s="848" t="s">
        <v>1225</v>
      </c>
      <c r="D141" s="849">
        <v>9598420</v>
      </c>
      <c r="E141" s="849">
        <v>0</v>
      </c>
      <c r="F141" s="849">
        <v>0</v>
      </c>
      <c r="G141" s="849">
        <v>9598420</v>
      </c>
      <c r="H141" s="846"/>
      <c r="I141" s="846"/>
    </row>
    <row r="142" spans="1:9" s="847" customFormat="1">
      <c r="A142" s="845" t="s">
        <v>3360</v>
      </c>
      <c r="B142" s="848" t="s">
        <v>1270</v>
      </c>
      <c r="C142" s="848" t="s">
        <v>1230</v>
      </c>
      <c r="D142" s="849">
        <v>-4139154.27</v>
      </c>
      <c r="E142" s="849">
        <v>0</v>
      </c>
      <c r="F142" s="849">
        <v>78891.12</v>
      </c>
      <c r="G142" s="849">
        <v>-4218045.3899999997</v>
      </c>
      <c r="H142" s="846"/>
      <c r="I142" s="846"/>
    </row>
    <row r="143" spans="1:9" s="847" customFormat="1">
      <c r="A143" s="845" t="s">
        <v>3360</v>
      </c>
      <c r="B143" s="848" t="s">
        <v>1271</v>
      </c>
      <c r="C143" s="848" t="s">
        <v>1230</v>
      </c>
      <c r="D143" s="849">
        <v>-4139154.27</v>
      </c>
      <c r="E143" s="849">
        <v>0</v>
      </c>
      <c r="F143" s="849">
        <v>78891.12</v>
      </c>
      <c r="G143" s="849">
        <v>-4218045.3899999997</v>
      </c>
      <c r="H143" s="846"/>
      <c r="I143" s="846"/>
    </row>
    <row r="144" spans="1:9" s="847" customFormat="1">
      <c r="A144" s="845" t="s">
        <v>3360</v>
      </c>
      <c r="B144" s="848" t="s">
        <v>1272</v>
      </c>
      <c r="C144" s="848" t="s">
        <v>1273</v>
      </c>
      <c r="D144" s="849">
        <v>3255376.15</v>
      </c>
      <c r="E144" s="849">
        <v>0</v>
      </c>
      <c r="F144" s="849">
        <v>47326.84</v>
      </c>
      <c r="G144" s="849">
        <v>3208049.31</v>
      </c>
      <c r="H144" s="846"/>
      <c r="I144" s="846"/>
    </row>
    <row r="145" spans="1:9" s="847" customFormat="1">
      <c r="A145" s="845" t="s">
        <v>3360</v>
      </c>
      <c r="B145" s="848" t="s">
        <v>1274</v>
      </c>
      <c r="C145" s="848" t="s">
        <v>1275</v>
      </c>
      <c r="D145" s="849">
        <v>3471373.16</v>
      </c>
      <c r="E145" s="849">
        <v>0</v>
      </c>
      <c r="F145" s="849">
        <v>0</v>
      </c>
      <c r="G145" s="849">
        <v>3471373.16</v>
      </c>
      <c r="H145" s="846"/>
      <c r="I145" s="846"/>
    </row>
    <row r="146" spans="1:9" s="847" customFormat="1">
      <c r="A146" s="845" t="s">
        <v>3360</v>
      </c>
      <c r="B146" s="848" t="s">
        <v>1276</v>
      </c>
      <c r="C146" s="848" t="s">
        <v>1275</v>
      </c>
      <c r="D146" s="849">
        <v>3471373.16</v>
      </c>
      <c r="E146" s="849">
        <v>0</v>
      </c>
      <c r="F146" s="849">
        <v>0</v>
      </c>
      <c r="G146" s="849">
        <v>3471373.16</v>
      </c>
      <c r="H146" s="846"/>
      <c r="I146" s="846"/>
    </row>
    <row r="147" spans="1:9" s="847" customFormat="1">
      <c r="A147" s="845" t="s">
        <v>3360</v>
      </c>
      <c r="B147" s="848" t="s">
        <v>1277</v>
      </c>
      <c r="C147" s="848" t="s">
        <v>1248</v>
      </c>
      <c r="D147" s="849">
        <v>-215997.01</v>
      </c>
      <c r="E147" s="849">
        <v>0</v>
      </c>
      <c r="F147" s="849">
        <v>47326.84</v>
      </c>
      <c r="G147" s="849">
        <v>-263323.84999999998</v>
      </c>
      <c r="H147" s="846"/>
      <c r="I147" s="846"/>
    </row>
    <row r="148" spans="1:9" s="847" customFormat="1">
      <c r="A148" s="845" t="s">
        <v>3360</v>
      </c>
      <c r="B148" s="848" t="s">
        <v>1278</v>
      </c>
      <c r="C148" s="848" t="s">
        <v>1230</v>
      </c>
      <c r="D148" s="849">
        <v>-215997.01</v>
      </c>
      <c r="E148" s="849">
        <v>0</v>
      </c>
      <c r="F148" s="849">
        <v>47326.84</v>
      </c>
      <c r="G148" s="849">
        <v>-263323.84999999998</v>
      </c>
      <c r="H148" s="846"/>
      <c r="I148" s="846"/>
    </row>
    <row r="149" spans="1:9" s="847" customFormat="1">
      <c r="A149" s="845" t="s">
        <v>3360</v>
      </c>
      <c r="B149" s="848" t="s">
        <v>1279</v>
      </c>
      <c r="C149" s="848" t="s">
        <v>1280</v>
      </c>
      <c r="D149" s="849">
        <v>28070051.739999998</v>
      </c>
      <c r="E149" s="849">
        <v>53202.86</v>
      </c>
      <c r="F149" s="849">
        <v>474985.77</v>
      </c>
      <c r="G149" s="849">
        <v>27648268.829999998</v>
      </c>
      <c r="H149" s="846"/>
      <c r="I149" s="846"/>
    </row>
    <row r="150" spans="1:9" s="847" customFormat="1">
      <c r="A150" s="845" t="s">
        <v>3360</v>
      </c>
      <c r="B150" s="848" t="s">
        <v>1281</v>
      </c>
      <c r="C150" s="848" t="s">
        <v>1225</v>
      </c>
      <c r="D150" s="849">
        <v>55646362.590000004</v>
      </c>
      <c r="E150" s="849">
        <v>46460.18</v>
      </c>
      <c r="F150" s="849">
        <v>17690</v>
      </c>
      <c r="G150" s="849">
        <v>55675132.770000003</v>
      </c>
      <c r="H150" s="846"/>
      <c r="I150" s="846"/>
    </row>
    <row r="151" spans="1:9" s="847" customFormat="1">
      <c r="A151" s="845" t="s">
        <v>3360</v>
      </c>
      <c r="B151" s="848" t="s">
        <v>1282</v>
      </c>
      <c r="C151" s="848" t="s">
        <v>1225</v>
      </c>
      <c r="D151" s="849">
        <v>55646362.590000004</v>
      </c>
      <c r="E151" s="849">
        <v>46460.18</v>
      </c>
      <c r="F151" s="849">
        <v>17690</v>
      </c>
      <c r="G151" s="849">
        <v>55675132.770000003</v>
      </c>
      <c r="H151" s="846"/>
      <c r="I151" s="846"/>
    </row>
    <row r="152" spans="1:9" s="847" customFormat="1">
      <c r="A152" s="845" t="s">
        <v>3360</v>
      </c>
      <c r="B152" s="848" t="s">
        <v>1283</v>
      </c>
      <c r="C152" s="848" t="s">
        <v>1230</v>
      </c>
      <c r="D152" s="849">
        <v>-27576310.850000001</v>
      </c>
      <c r="E152" s="849">
        <v>6742.68</v>
      </c>
      <c r="F152" s="849">
        <v>457295.77</v>
      </c>
      <c r="G152" s="849">
        <v>-28026863.940000001</v>
      </c>
      <c r="H152" s="846"/>
      <c r="I152" s="846"/>
    </row>
    <row r="153" spans="1:9" s="847" customFormat="1">
      <c r="A153" s="845" t="s">
        <v>3360</v>
      </c>
      <c r="B153" s="848" t="s">
        <v>1284</v>
      </c>
      <c r="C153" s="848" t="s">
        <v>1230</v>
      </c>
      <c r="D153" s="849">
        <v>-27576310.850000001</v>
      </c>
      <c r="E153" s="849">
        <v>6742.68</v>
      </c>
      <c r="F153" s="849">
        <v>457295.77</v>
      </c>
      <c r="G153" s="849">
        <v>-28026863.940000001</v>
      </c>
      <c r="H153" s="846"/>
      <c r="I153" s="846"/>
    </row>
    <row r="154" spans="1:9" s="847" customFormat="1">
      <c r="A154" s="845" t="s">
        <v>3360</v>
      </c>
      <c r="B154" s="848" t="s">
        <v>1285</v>
      </c>
      <c r="C154" s="848" t="s">
        <v>1286</v>
      </c>
      <c r="D154" s="849">
        <v>3806617883.04</v>
      </c>
      <c r="E154" s="849">
        <v>27961087.879999999</v>
      </c>
      <c r="F154" s="849">
        <v>67480340.870000005</v>
      </c>
      <c r="G154" s="849">
        <v>3767098630.0500002</v>
      </c>
      <c r="H154" s="846"/>
      <c r="I154" s="846"/>
    </row>
    <row r="155" spans="1:9" s="847" customFormat="1">
      <c r="A155" s="845" t="s">
        <v>3360</v>
      </c>
      <c r="B155" s="848" t="s">
        <v>1287</v>
      </c>
      <c r="C155" s="848" t="s">
        <v>1288</v>
      </c>
      <c r="D155" s="849">
        <v>3806617883.04</v>
      </c>
      <c r="E155" s="849">
        <v>27961087.879999999</v>
      </c>
      <c r="F155" s="849">
        <v>67480340.870000005</v>
      </c>
      <c r="G155" s="849">
        <v>3767098630.0500002</v>
      </c>
      <c r="H155" s="846"/>
      <c r="I155" s="846"/>
    </row>
    <row r="156" spans="1:9" s="847" customFormat="1" ht="10.5" customHeight="1">
      <c r="A156" s="845" t="s">
        <v>3360</v>
      </c>
      <c r="B156" s="848" t="s">
        <v>1289</v>
      </c>
      <c r="C156" s="848" t="s">
        <v>1225</v>
      </c>
      <c r="D156" s="849">
        <v>7710959630.0200005</v>
      </c>
      <c r="E156" s="849">
        <v>16740530.6</v>
      </c>
      <c r="F156" s="849">
        <v>13934537.23</v>
      </c>
      <c r="G156" s="849">
        <v>7713765623.3900003</v>
      </c>
      <c r="H156" s="846"/>
      <c r="I156" s="846"/>
    </row>
    <row r="157" spans="1:9" s="847" customFormat="1">
      <c r="A157" s="845" t="s">
        <v>3360</v>
      </c>
      <c r="B157" s="848" t="s">
        <v>1290</v>
      </c>
      <c r="C157" s="848" t="s">
        <v>1225</v>
      </c>
      <c r="D157" s="849">
        <v>7710959630.0200005</v>
      </c>
      <c r="E157" s="849">
        <v>16740530.6</v>
      </c>
      <c r="F157" s="849">
        <v>13934537.23</v>
      </c>
      <c r="G157" s="849">
        <v>7713765623.3900003</v>
      </c>
      <c r="H157" s="846"/>
      <c r="I157" s="846"/>
    </row>
    <row r="158" spans="1:9" s="847" customFormat="1">
      <c r="A158" s="845" t="s">
        <v>3360</v>
      </c>
      <c r="B158" s="848" t="s">
        <v>1291</v>
      </c>
      <c r="C158" s="848" t="s">
        <v>1230</v>
      </c>
      <c r="D158" s="849">
        <v>-3904341746.98</v>
      </c>
      <c r="E158" s="849">
        <v>11220557.279999999</v>
      </c>
      <c r="F158" s="849">
        <v>53545803.640000001</v>
      </c>
      <c r="G158" s="849">
        <v>-3946666993.3400002</v>
      </c>
      <c r="H158" s="846"/>
      <c r="I158" s="846"/>
    </row>
    <row r="159" spans="1:9" s="847" customFormat="1">
      <c r="A159" s="845" t="s">
        <v>3360</v>
      </c>
      <c r="B159" s="848" t="s">
        <v>1292</v>
      </c>
      <c r="C159" s="848" t="s">
        <v>1230</v>
      </c>
      <c r="D159" s="849">
        <v>-3904341746.98</v>
      </c>
      <c r="E159" s="849">
        <v>11220557.279999999</v>
      </c>
      <c r="F159" s="849">
        <v>53545803.640000001</v>
      </c>
      <c r="G159" s="849">
        <v>-3946666993.3400002</v>
      </c>
      <c r="H159" s="846"/>
      <c r="I159" s="846"/>
    </row>
    <row r="160" spans="1:9" s="847" customFormat="1">
      <c r="A160" s="845" t="s">
        <v>3360</v>
      </c>
      <c r="B160" s="848" t="s">
        <v>1293</v>
      </c>
      <c r="C160" s="848" t="s">
        <v>1294</v>
      </c>
      <c r="D160" s="849">
        <v>4106827568.7399998</v>
      </c>
      <c r="E160" s="849">
        <v>137844766.50999999</v>
      </c>
      <c r="F160" s="849">
        <v>91160934.049999997</v>
      </c>
      <c r="G160" s="849">
        <v>4153511401.1999998</v>
      </c>
      <c r="H160" s="846"/>
      <c r="I160" s="846"/>
    </row>
    <row r="161" spans="1:9" s="847" customFormat="1">
      <c r="A161" s="845" t="s">
        <v>3360</v>
      </c>
      <c r="B161" s="848" t="s">
        <v>1295</v>
      </c>
      <c r="C161" s="848" t="s">
        <v>1296</v>
      </c>
      <c r="D161" s="849">
        <v>4106827568.7399998</v>
      </c>
      <c r="E161" s="849">
        <v>137844766.50999999</v>
      </c>
      <c r="F161" s="849">
        <v>91160934.049999997</v>
      </c>
      <c r="G161" s="849">
        <v>4153511401.1999998</v>
      </c>
      <c r="H161" s="846"/>
      <c r="I161" s="846"/>
    </row>
    <row r="162" spans="1:9" s="847" customFormat="1">
      <c r="A162" s="845" t="s">
        <v>3360</v>
      </c>
      <c r="B162" s="848" t="s">
        <v>1297</v>
      </c>
      <c r="C162" s="848" t="s">
        <v>1225</v>
      </c>
      <c r="D162" s="849">
        <v>8237649477.6800003</v>
      </c>
      <c r="E162" s="849">
        <v>113723422.48999999</v>
      </c>
      <c r="F162" s="849">
        <v>37561264.310000002</v>
      </c>
      <c r="G162" s="849">
        <v>8313811635.8599997</v>
      </c>
      <c r="H162" s="846"/>
      <c r="I162" s="846"/>
    </row>
    <row r="163" spans="1:9" s="847" customFormat="1">
      <c r="A163" s="845" t="s">
        <v>3360</v>
      </c>
      <c r="B163" s="848" t="s">
        <v>1298</v>
      </c>
      <c r="C163" s="848" t="s">
        <v>1225</v>
      </c>
      <c r="D163" s="849">
        <v>8237649477.6800003</v>
      </c>
      <c r="E163" s="849">
        <v>113723422.48999999</v>
      </c>
      <c r="F163" s="849">
        <v>37561264.310000002</v>
      </c>
      <c r="G163" s="849">
        <v>8313811635.8599997</v>
      </c>
      <c r="H163" s="846"/>
      <c r="I163" s="846"/>
    </row>
    <row r="164" spans="1:9" s="847" customFormat="1">
      <c r="A164" s="845" t="s">
        <v>3360</v>
      </c>
      <c r="B164" s="848" t="s">
        <v>1299</v>
      </c>
      <c r="C164" s="848" t="s">
        <v>1230</v>
      </c>
      <c r="D164" s="849">
        <v>-4130821908.9400001</v>
      </c>
      <c r="E164" s="849">
        <v>24121344.02</v>
      </c>
      <c r="F164" s="849">
        <v>53599669.740000002</v>
      </c>
      <c r="G164" s="849">
        <v>-4160300234.6599998</v>
      </c>
      <c r="H164" s="846"/>
      <c r="I164" s="846"/>
    </row>
    <row r="165" spans="1:9" s="847" customFormat="1">
      <c r="A165" s="845" t="s">
        <v>3360</v>
      </c>
      <c r="B165" s="848" t="s">
        <v>1300</v>
      </c>
      <c r="C165" s="848" t="s">
        <v>1230</v>
      </c>
      <c r="D165" s="849">
        <v>-4130821908.9400001</v>
      </c>
      <c r="E165" s="849">
        <v>24121344.02</v>
      </c>
      <c r="F165" s="849">
        <v>53599669.740000002</v>
      </c>
      <c r="G165" s="849">
        <v>-4160300234.6599998</v>
      </c>
      <c r="H165" s="846"/>
      <c r="I165" s="846"/>
    </row>
    <row r="166" spans="1:9" s="847" customFormat="1">
      <c r="A166" s="845" t="s">
        <v>3360</v>
      </c>
      <c r="B166" s="848" t="s">
        <v>1301</v>
      </c>
      <c r="C166" s="848" t="s">
        <v>1302</v>
      </c>
      <c r="D166" s="849">
        <v>5097405478.8299999</v>
      </c>
      <c r="E166" s="849">
        <v>300910942.88999999</v>
      </c>
      <c r="F166" s="849">
        <v>136042866.06</v>
      </c>
      <c r="G166" s="849">
        <v>5262273555.6599998</v>
      </c>
      <c r="H166" s="846"/>
      <c r="I166" s="846"/>
    </row>
    <row r="167" spans="1:9" s="847" customFormat="1">
      <c r="A167" s="845" t="s">
        <v>3360</v>
      </c>
      <c r="B167" s="848" t="s">
        <v>1303</v>
      </c>
      <c r="C167" s="848" t="s">
        <v>1304</v>
      </c>
      <c r="D167" s="849">
        <v>5097405478.8299999</v>
      </c>
      <c r="E167" s="849">
        <v>300910942.88999999</v>
      </c>
      <c r="F167" s="849">
        <v>136042866.06</v>
      </c>
      <c r="G167" s="849">
        <v>5262273555.6599998</v>
      </c>
      <c r="H167" s="846"/>
      <c r="I167" s="846"/>
    </row>
    <row r="168" spans="1:9" s="847" customFormat="1">
      <c r="A168" s="845" t="s">
        <v>3360</v>
      </c>
      <c r="B168" s="848" t="s">
        <v>1305</v>
      </c>
      <c r="C168" s="848" t="s">
        <v>1225</v>
      </c>
      <c r="D168" s="849">
        <v>11428469868.530001</v>
      </c>
      <c r="E168" s="849">
        <v>300910942.88999999</v>
      </c>
      <c r="F168" s="849">
        <v>13725009.390000001</v>
      </c>
      <c r="G168" s="849">
        <v>11715655802.030001</v>
      </c>
      <c r="H168" s="846"/>
      <c r="I168" s="846"/>
    </row>
    <row r="169" spans="1:9" s="847" customFormat="1">
      <c r="A169" s="845" t="s">
        <v>3360</v>
      </c>
      <c r="B169" s="848" t="s">
        <v>1306</v>
      </c>
      <c r="C169" s="848" t="s">
        <v>1225</v>
      </c>
      <c r="D169" s="849">
        <v>11428469868.530001</v>
      </c>
      <c r="E169" s="849">
        <v>300910942.88999999</v>
      </c>
      <c r="F169" s="849">
        <v>13725009.390000001</v>
      </c>
      <c r="G169" s="849">
        <v>11715655802.030001</v>
      </c>
      <c r="H169" s="846"/>
      <c r="I169" s="846"/>
    </row>
    <row r="170" spans="1:9" s="847" customFormat="1">
      <c r="A170" s="845" t="s">
        <v>3360</v>
      </c>
      <c r="B170" s="848" t="s">
        <v>1307</v>
      </c>
      <c r="C170" s="848" t="s">
        <v>1230</v>
      </c>
      <c r="D170" s="849">
        <v>-6331064389.6999998</v>
      </c>
      <c r="E170" s="849">
        <v>0</v>
      </c>
      <c r="F170" s="849">
        <v>122317856.67</v>
      </c>
      <c r="G170" s="849">
        <v>-6453382246.3699999</v>
      </c>
      <c r="H170" s="846"/>
      <c r="I170" s="846"/>
    </row>
    <row r="171" spans="1:9" s="847" customFormat="1">
      <c r="A171" s="845" t="s">
        <v>3360</v>
      </c>
      <c r="B171" s="848" t="s">
        <v>1308</v>
      </c>
      <c r="C171" s="848" t="s">
        <v>1230</v>
      </c>
      <c r="D171" s="849">
        <v>-6331064389.6999998</v>
      </c>
      <c r="E171" s="849">
        <v>0</v>
      </c>
      <c r="F171" s="849">
        <v>122317856.67</v>
      </c>
      <c r="G171" s="849">
        <v>-6453382246.3699999</v>
      </c>
      <c r="H171" s="846"/>
      <c r="I171" s="846"/>
    </row>
    <row r="172" spans="1:9" s="847" customFormat="1">
      <c r="A172" s="845" t="s">
        <v>3360</v>
      </c>
      <c r="B172" s="848" t="s">
        <v>1309</v>
      </c>
      <c r="C172" s="848" t="s">
        <v>1310</v>
      </c>
      <c r="D172" s="849">
        <v>1635919665.1600001</v>
      </c>
      <c r="E172" s="849">
        <v>25680057.920000002</v>
      </c>
      <c r="F172" s="849">
        <v>26666202.98</v>
      </c>
      <c r="G172" s="849">
        <v>1634933520.0999999</v>
      </c>
      <c r="H172" s="846"/>
      <c r="I172" s="846"/>
    </row>
    <row r="173" spans="1:9" s="847" customFormat="1">
      <c r="A173" s="845" t="s">
        <v>3360</v>
      </c>
      <c r="B173" s="848" t="s">
        <v>1311</v>
      </c>
      <c r="C173" s="848" t="s">
        <v>1312</v>
      </c>
      <c r="D173" s="849">
        <v>1635919665.1600001</v>
      </c>
      <c r="E173" s="849">
        <v>25680057.920000002</v>
      </c>
      <c r="F173" s="849">
        <v>26666202.98</v>
      </c>
      <c r="G173" s="849">
        <v>1634933520.0999999</v>
      </c>
      <c r="H173" s="846"/>
      <c r="I173" s="846"/>
    </row>
    <row r="174" spans="1:9" s="847" customFormat="1">
      <c r="A174" s="845" t="s">
        <v>3360</v>
      </c>
      <c r="B174" s="848" t="s">
        <v>1313</v>
      </c>
      <c r="C174" s="848" t="s">
        <v>1225</v>
      </c>
      <c r="D174" s="849">
        <v>3186783413.2600002</v>
      </c>
      <c r="E174" s="849">
        <v>24775640.02</v>
      </c>
      <c r="F174" s="849">
        <v>2858388.3</v>
      </c>
      <c r="G174" s="849">
        <v>3208700664.98</v>
      </c>
      <c r="H174" s="846"/>
      <c r="I174" s="846"/>
    </row>
    <row r="175" spans="1:9" s="847" customFormat="1">
      <c r="A175" s="845" t="s">
        <v>3360</v>
      </c>
      <c r="B175" s="848" t="s">
        <v>1314</v>
      </c>
      <c r="C175" s="848" t="s">
        <v>1225</v>
      </c>
      <c r="D175" s="849">
        <v>3186783413.2600002</v>
      </c>
      <c r="E175" s="849">
        <v>24775640.02</v>
      </c>
      <c r="F175" s="849">
        <v>2858388.3</v>
      </c>
      <c r="G175" s="849">
        <v>3208700664.98</v>
      </c>
      <c r="H175" s="846"/>
      <c r="I175" s="846"/>
    </row>
    <row r="176" spans="1:9" s="847" customFormat="1">
      <c r="A176" s="845" t="s">
        <v>3360</v>
      </c>
      <c r="B176" s="848" t="s">
        <v>1315</v>
      </c>
      <c r="C176" s="848" t="s">
        <v>1230</v>
      </c>
      <c r="D176" s="849">
        <v>-1550863748.0999999</v>
      </c>
      <c r="E176" s="849">
        <v>904417.9</v>
      </c>
      <c r="F176" s="849">
        <v>23807814.68</v>
      </c>
      <c r="G176" s="849">
        <v>-1573767144.8800001</v>
      </c>
      <c r="H176" s="846"/>
      <c r="I176" s="846"/>
    </row>
    <row r="177" spans="1:9" s="847" customFormat="1">
      <c r="A177" s="845" t="s">
        <v>3360</v>
      </c>
      <c r="B177" s="848" t="s">
        <v>1316</v>
      </c>
      <c r="C177" s="848" t="s">
        <v>1230</v>
      </c>
      <c r="D177" s="849">
        <v>-1550863748.0999999</v>
      </c>
      <c r="E177" s="849">
        <v>904417.9</v>
      </c>
      <c r="F177" s="849">
        <v>23807814.68</v>
      </c>
      <c r="G177" s="849">
        <v>-1573767144.8800001</v>
      </c>
      <c r="H177" s="846"/>
      <c r="I177" s="846"/>
    </row>
    <row r="178" spans="1:9" s="847" customFormat="1">
      <c r="A178" s="845" t="s">
        <v>3360</v>
      </c>
      <c r="B178" s="848" t="s">
        <v>1317</v>
      </c>
      <c r="C178" s="848" t="s">
        <v>1318</v>
      </c>
      <c r="D178" s="849">
        <v>140476530.09999999</v>
      </c>
      <c r="E178" s="849">
        <v>4429387.2</v>
      </c>
      <c r="F178" s="849">
        <v>3125285.87</v>
      </c>
      <c r="G178" s="849">
        <v>141780631.43000001</v>
      </c>
      <c r="H178" s="846"/>
      <c r="I178" s="846"/>
    </row>
    <row r="179" spans="1:9" s="847" customFormat="1">
      <c r="A179" s="845" t="s">
        <v>3360</v>
      </c>
      <c r="B179" s="848" t="s">
        <v>1319</v>
      </c>
      <c r="C179" s="848" t="s">
        <v>1320</v>
      </c>
      <c r="D179" s="849">
        <v>140476530.09999999</v>
      </c>
      <c r="E179" s="849">
        <v>4429387.2</v>
      </c>
      <c r="F179" s="849">
        <v>3125285.87</v>
      </c>
      <c r="G179" s="849">
        <v>141780631.43000001</v>
      </c>
      <c r="H179" s="846"/>
      <c r="I179" s="846"/>
    </row>
    <row r="180" spans="1:9" s="847" customFormat="1">
      <c r="A180" s="845" t="s">
        <v>3360</v>
      </c>
      <c r="B180" s="848" t="s">
        <v>1321</v>
      </c>
      <c r="C180" s="848" t="s">
        <v>1225</v>
      </c>
      <c r="D180" s="849">
        <v>377006247.70999998</v>
      </c>
      <c r="E180" s="849">
        <v>3860475</v>
      </c>
      <c r="F180" s="849">
        <v>734904.72</v>
      </c>
      <c r="G180" s="849">
        <v>380131817.99000001</v>
      </c>
      <c r="H180" s="846"/>
      <c r="I180" s="846"/>
    </row>
    <row r="181" spans="1:9" s="847" customFormat="1">
      <c r="A181" s="845" t="s">
        <v>3360</v>
      </c>
      <c r="B181" s="848" t="s">
        <v>1322</v>
      </c>
      <c r="C181" s="848" t="s">
        <v>1225</v>
      </c>
      <c r="D181" s="849">
        <v>377006247.70999998</v>
      </c>
      <c r="E181" s="849">
        <v>3860475</v>
      </c>
      <c r="F181" s="849">
        <v>734904.72</v>
      </c>
      <c r="G181" s="849">
        <v>380131817.99000001</v>
      </c>
      <c r="H181" s="846"/>
      <c r="I181" s="846"/>
    </row>
    <row r="182" spans="1:9" s="847" customFormat="1">
      <c r="A182" s="845" t="s">
        <v>3360</v>
      </c>
      <c r="B182" s="848" t="s">
        <v>1323</v>
      </c>
      <c r="C182" s="848" t="s">
        <v>1230</v>
      </c>
      <c r="D182" s="849">
        <v>-236529717.61000001</v>
      </c>
      <c r="E182" s="849">
        <v>568912.19999999995</v>
      </c>
      <c r="F182" s="849">
        <v>2390381.15</v>
      </c>
      <c r="G182" s="849">
        <v>-238351186.56</v>
      </c>
      <c r="H182" s="846"/>
      <c r="I182" s="846"/>
    </row>
    <row r="183" spans="1:9" s="847" customFormat="1">
      <c r="A183" s="845" t="s">
        <v>3360</v>
      </c>
      <c r="B183" s="848" t="s">
        <v>1324</v>
      </c>
      <c r="C183" s="848" t="s">
        <v>1230</v>
      </c>
      <c r="D183" s="849">
        <v>-236529717.61000001</v>
      </c>
      <c r="E183" s="849">
        <v>568912.19999999995</v>
      </c>
      <c r="F183" s="849">
        <v>2390381.15</v>
      </c>
      <c r="G183" s="849">
        <v>-238351186.56</v>
      </c>
      <c r="H183" s="846"/>
      <c r="I183" s="846"/>
    </row>
    <row r="184" spans="1:9" s="847" customFormat="1">
      <c r="A184" s="845" t="s">
        <v>3360</v>
      </c>
      <c r="B184" s="848" t="s">
        <v>1325</v>
      </c>
      <c r="C184" s="848" t="s">
        <v>1326</v>
      </c>
      <c r="D184" s="849">
        <v>3012820000.0599999</v>
      </c>
      <c r="E184" s="849">
        <v>29291606.350000001</v>
      </c>
      <c r="F184" s="849">
        <v>46396531.869999997</v>
      </c>
      <c r="G184" s="849">
        <v>2995715074.54</v>
      </c>
      <c r="H184" s="846"/>
      <c r="I184" s="846"/>
    </row>
    <row r="185" spans="1:9" s="847" customFormat="1">
      <c r="A185" s="845" t="s">
        <v>3360</v>
      </c>
      <c r="B185" s="848" t="s">
        <v>1327</v>
      </c>
      <c r="C185" s="848" t="s">
        <v>1328</v>
      </c>
      <c r="D185" s="849">
        <v>3012820000.0599999</v>
      </c>
      <c r="E185" s="849">
        <v>29291606.350000001</v>
      </c>
      <c r="F185" s="849">
        <v>46396531.869999997</v>
      </c>
      <c r="G185" s="849">
        <v>2995715074.54</v>
      </c>
      <c r="H185" s="846"/>
      <c r="I185" s="846"/>
    </row>
    <row r="186" spans="1:9" s="847" customFormat="1">
      <c r="A186" s="845" t="s">
        <v>3360</v>
      </c>
      <c r="B186" s="848" t="s">
        <v>1329</v>
      </c>
      <c r="C186" s="848" t="s">
        <v>1225</v>
      </c>
      <c r="D186" s="849">
        <v>5761911904.1599998</v>
      </c>
      <c r="E186" s="849">
        <v>28476149.829999998</v>
      </c>
      <c r="F186" s="849">
        <v>12981082.380000001</v>
      </c>
      <c r="G186" s="849">
        <v>5777406971.6099997</v>
      </c>
      <c r="H186" s="846"/>
      <c r="I186" s="846"/>
    </row>
    <row r="187" spans="1:9" s="847" customFormat="1">
      <c r="A187" s="845" t="s">
        <v>3360</v>
      </c>
      <c r="B187" s="848" t="s">
        <v>1330</v>
      </c>
      <c r="C187" s="848" t="s">
        <v>1225</v>
      </c>
      <c r="D187" s="849">
        <v>5761911904.1599998</v>
      </c>
      <c r="E187" s="849">
        <v>28476149.829999998</v>
      </c>
      <c r="F187" s="849">
        <v>12981082.380000001</v>
      </c>
      <c r="G187" s="849">
        <v>5777406971.6099997</v>
      </c>
      <c r="H187" s="846"/>
      <c r="I187" s="846"/>
    </row>
    <row r="188" spans="1:9" s="847" customFormat="1">
      <c r="A188" s="845" t="s">
        <v>3360</v>
      </c>
      <c r="B188" s="848" t="s">
        <v>1331</v>
      </c>
      <c r="C188" s="848" t="s">
        <v>1230</v>
      </c>
      <c r="D188" s="849">
        <v>-2749091904.0999999</v>
      </c>
      <c r="E188" s="849">
        <v>815456.52</v>
      </c>
      <c r="F188" s="849">
        <v>33415449.489999998</v>
      </c>
      <c r="G188" s="849">
        <v>-2781691897.0700002</v>
      </c>
      <c r="H188" s="846"/>
      <c r="I188" s="846"/>
    </row>
    <row r="189" spans="1:9" s="847" customFormat="1">
      <c r="A189" s="845" t="s">
        <v>3360</v>
      </c>
      <c r="B189" s="848" t="s">
        <v>1332</v>
      </c>
      <c r="C189" s="848" t="s">
        <v>1230</v>
      </c>
      <c r="D189" s="849">
        <v>-2749091904.0999999</v>
      </c>
      <c r="E189" s="849">
        <v>815456.52</v>
      </c>
      <c r="F189" s="849">
        <v>33415449.489999998</v>
      </c>
      <c r="G189" s="849">
        <v>-2781691897.0700002</v>
      </c>
      <c r="H189" s="846"/>
      <c r="I189" s="846"/>
    </row>
    <row r="190" spans="1:9" s="847" customFormat="1">
      <c r="A190" s="845" t="s">
        <v>3360</v>
      </c>
      <c r="B190" s="848" t="s">
        <v>1333</v>
      </c>
      <c r="C190" s="848" t="s">
        <v>1334</v>
      </c>
      <c r="D190" s="849">
        <v>22045259.48</v>
      </c>
      <c r="E190" s="849">
        <v>0</v>
      </c>
      <c r="F190" s="849">
        <v>553418.63</v>
      </c>
      <c r="G190" s="849">
        <v>21491840.850000001</v>
      </c>
      <c r="H190" s="846"/>
      <c r="I190" s="846"/>
    </row>
    <row r="191" spans="1:9" s="847" customFormat="1">
      <c r="A191" s="845" t="s">
        <v>3360</v>
      </c>
      <c r="B191" s="848" t="s">
        <v>1335</v>
      </c>
      <c r="C191" s="848" t="s">
        <v>1336</v>
      </c>
      <c r="D191" s="849">
        <v>22045259.48</v>
      </c>
      <c r="E191" s="849">
        <v>0</v>
      </c>
      <c r="F191" s="849">
        <v>553418.63</v>
      </c>
      <c r="G191" s="849">
        <v>21491840.850000001</v>
      </c>
      <c r="H191" s="846"/>
      <c r="I191" s="846"/>
    </row>
    <row r="192" spans="1:9" s="847" customFormat="1">
      <c r="A192" s="845" t="s">
        <v>3360</v>
      </c>
      <c r="B192" s="848" t="s">
        <v>1337</v>
      </c>
      <c r="C192" s="848" t="s">
        <v>1338</v>
      </c>
      <c r="D192" s="849">
        <v>22045259.48</v>
      </c>
      <c r="E192" s="849">
        <v>0</v>
      </c>
      <c r="F192" s="849">
        <v>553418.63</v>
      </c>
      <c r="G192" s="849">
        <v>21491840.850000001</v>
      </c>
      <c r="H192" s="846"/>
      <c r="I192" s="846"/>
    </row>
    <row r="193" spans="1:9" s="847" customFormat="1">
      <c r="A193" s="845" t="s">
        <v>3360</v>
      </c>
      <c r="B193" s="848" t="s">
        <v>1339</v>
      </c>
      <c r="C193" s="848" t="s">
        <v>1225</v>
      </c>
      <c r="D193" s="849">
        <v>53866080</v>
      </c>
      <c r="E193" s="849">
        <v>0</v>
      </c>
      <c r="F193" s="849">
        <v>0</v>
      </c>
      <c r="G193" s="849">
        <v>53866080</v>
      </c>
      <c r="H193" s="846"/>
      <c r="I193" s="846"/>
    </row>
    <row r="194" spans="1:9" s="847" customFormat="1">
      <c r="A194" s="845" t="s">
        <v>3360</v>
      </c>
      <c r="B194" s="848" t="s">
        <v>1340</v>
      </c>
      <c r="C194" s="848" t="s">
        <v>1225</v>
      </c>
      <c r="D194" s="849">
        <v>53866080</v>
      </c>
      <c r="E194" s="849">
        <v>0</v>
      </c>
      <c r="F194" s="849">
        <v>0</v>
      </c>
      <c r="G194" s="849">
        <v>53866080</v>
      </c>
      <c r="H194" s="846"/>
      <c r="I194" s="846"/>
    </row>
    <row r="195" spans="1:9" s="847" customFormat="1">
      <c r="A195" s="845" t="s">
        <v>3360</v>
      </c>
      <c r="B195" s="848" t="s">
        <v>1341</v>
      </c>
      <c r="C195" s="848" t="s">
        <v>1230</v>
      </c>
      <c r="D195" s="849">
        <v>-31820820.52</v>
      </c>
      <c r="E195" s="849">
        <v>0</v>
      </c>
      <c r="F195" s="849">
        <v>553418.63</v>
      </c>
      <c r="G195" s="849">
        <v>-32374239.149999999</v>
      </c>
      <c r="H195" s="846"/>
      <c r="I195" s="846"/>
    </row>
    <row r="196" spans="1:9" s="847" customFormat="1">
      <c r="A196" s="845" t="s">
        <v>3360</v>
      </c>
      <c r="B196" s="848" t="s">
        <v>1342</v>
      </c>
      <c r="C196" s="848" t="s">
        <v>1230</v>
      </c>
      <c r="D196" s="849">
        <v>-31820820.52</v>
      </c>
      <c r="E196" s="849">
        <v>0</v>
      </c>
      <c r="F196" s="849">
        <v>553418.63</v>
      </c>
      <c r="G196" s="849">
        <v>-32374239.149999999</v>
      </c>
      <c r="H196" s="846"/>
      <c r="I196" s="846"/>
    </row>
    <row r="197" spans="1:9" s="847" customFormat="1">
      <c r="A197" s="845" t="s">
        <v>3360</v>
      </c>
      <c r="B197" s="848" t="s">
        <v>1343</v>
      </c>
      <c r="C197" s="848" t="s">
        <v>1344</v>
      </c>
      <c r="D197" s="849">
        <v>87013539.739999995</v>
      </c>
      <c r="E197" s="849">
        <v>0</v>
      </c>
      <c r="F197" s="849">
        <v>0</v>
      </c>
      <c r="G197" s="849">
        <v>87013539.739999995</v>
      </c>
      <c r="H197" s="846"/>
      <c r="I197" s="846"/>
    </row>
    <row r="198" spans="1:9" s="847" customFormat="1">
      <c r="A198" s="845" t="s">
        <v>3360</v>
      </c>
      <c r="B198" s="848" t="s">
        <v>1345</v>
      </c>
      <c r="C198" s="848" t="s">
        <v>1346</v>
      </c>
      <c r="D198" s="849">
        <v>87013539.739999995</v>
      </c>
      <c r="E198" s="849">
        <v>0</v>
      </c>
      <c r="F198" s="849">
        <v>0</v>
      </c>
      <c r="G198" s="849">
        <v>87013539.739999995</v>
      </c>
      <c r="H198" s="846"/>
      <c r="I198" s="846"/>
    </row>
    <row r="199" spans="1:9" s="847" customFormat="1">
      <c r="A199" s="845" t="s">
        <v>3360</v>
      </c>
      <c r="B199" s="848" t="s">
        <v>1347</v>
      </c>
      <c r="C199" s="848" t="s">
        <v>1348</v>
      </c>
      <c r="D199" s="849">
        <v>87013539.739999995</v>
      </c>
      <c r="E199" s="849">
        <v>0</v>
      </c>
      <c r="F199" s="849">
        <v>0</v>
      </c>
      <c r="G199" s="849">
        <v>87013539.739999995</v>
      </c>
      <c r="H199" s="846"/>
      <c r="I199" s="846"/>
    </row>
    <row r="200" spans="1:9" s="847" customFormat="1">
      <c r="A200" s="845" t="s">
        <v>3360</v>
      </c>
      <c r="B200" s="848" t="s">
        <v>1349</v>
      </c>
      <c r="C200" s="848" t="s">
        <v>1348</v>
      </c>
      <c r="D200" s="849">
        <v>87013539.739999995</v>
      </c>
      <c r="E200" s="849">
        <v>0</v>
      </c>
      <c r="F200" s="849">
        <v>0</v>
      </c>
      <c r="G200" s="849">
        <v>87013539.739999995</v>
      </c>
      <c r="H200" s="846"/>
      <c r="I200" s="846"/>
    </row>
    <row r="201" spans="1:9" s="847" customFormat="1">
      <c r="A201" s="845" t="s">
        <v>3360</v>
      </c>
      <c r="B201" s="848" t="s">
        <v>1350</v>
      </c>
      <c r="C201" s="848" t="s">
        <v>1348</v>
      </c>
      <c r="D201" s="849">
        <v>87013539.739999995</v>
      </c>
      <c r="E201" s="849">
        <v>0</v>
      </c>
      <c r="F201" s="849">
        <v>0</v>
      </c>
      <c r="G201" s="849">
        <v>87013539.739999995</v>
      </c>
      <c r="H201" s="846"/>
      <c r="I201" s="846"/>
    </row>
    <row r="202" spans="1:9" s="847" customFormat="1">
      <c r="A202" s="845" t="s">
        <v>3360</v>
      </c>
      <c r="B202" s="848" t="s">
        <v>1351</v>
      </c>
      <c r="C202" s="848" t="s">
        <v>1352</v>
      </c>
      <c r="D202" s="849">
        <v>141764345</v>
      </c>
      <c r="E202" s="849">
        <v>0</v>
      </c>
      <c r="F202" s="849">
        <v>0</v>
      </c>
      <c r="G202" s="849">
        <v>141764345</v>
      </c>
      <c r="H202" s="846"/>
      <c r="I202" s="846"/>
    </row>
    <row r="203" spans="1:9" s="847" customFormat="1">
      <c r="A203" s="845" t="s">
        <v>3360</v>
      </c>
      <c r="B203" s="848" t="s">
        <v>1353</v>
      </c>
      <c r="C203" s="848" t="s">
        <v>1354</v>
      </c>
      <c r="D203" s="849">
        <v>141764345</v>
      </c>
      <c r="E203" s="849">
        <v>0</v>
      </c>
      <c r="F203" s="849">
        <v>0</v>
      </c>
      <c r="G203" s="849">
        <v>141764345</v>
      </c>
      <c r="H203" s="846"/>
      <c r="I203" s="846"/>
    </row>
    <row r="204" spans="1:9" s="847" customFormat="1">
      <c r="A204" s="845" t="s">
        <v>3360</v>
      </c>
      <c r="B204" s="848" t="s">
        <v>1355</v>
      </c>
      <c r="C204" s="848" t="s">
        <v>1356</v>
      </c>
      <c r="D204" s="849">
        <v>29852345</v>
      </c>
      <c r="E204" s="849">
        <v>0</v>
      </c>
      <c r="F204" s="849">
        <v>0</v>
      </c>
      <c r="G204" s="849">
        <v>29852345</v>
      </c>
      <c r="H204" s="846"/>
      <c r="I204" s="846"/>
    </row>
    <row r="205" spans="1:9" s="847" customFormat="1">
      <c r="A205" s="845" t="s">
        <v>3360</v>
      </c>
      <c r="B205" s="848" t="s">
        <v>1357</v>
      </c>
      <c r="C205" s="848" t="s">
        <v>1356</v>
      </c>
      <c r="D205" s="849">
        <v>29852345</v>
      </c>
      <c r="E205" s="849">
        <v>0</v>
      </c>
      <c r="F205" s="849">
        <v>0</v>
      </c>
      <c r="G205" s="849">
        <v>29852345</v>
      </c>
      <c r="H205" s="846"/>
      <c r="I205" s="846"/>
    </row>
    <row r="206" spans="1:9" s="847" customFormat="1">
      <c r="A206" s="845" t="s">
        <v>3360</v>
      </c>
      <c r="B206" s="848" t="s">
        <v>1358</v>
      </c>
      <c r="C206" s="848" t="s">
        <v>1356</v>
      </c>
      <c r="D206" s="849">
        <v>29852345</v>
      </c>
      <c r="E206" s="849">
        <v>0</v>
      </c>
      <c r="F206" s="849">
        <v>0</v>
      </c>
      <c r="G206" s="849">
        <v>29852345</v>
      </c>
      <c r="H206" s="846"/>
      <c r="I206" s="846"/>
    </row>
    <row r="207" spans="1:9" s="847" customFormat="1">
      <c r="A207" s="845" t="s">
        <v>3360</v>
      </c>
      <c r="B207" s="848" t="s">
        <v>1359</v>
      </c>
      <c r="C207" s="848" t="s">
        <v>1360</v>
      </c>
      <c r="D207" s="849">
        <v>111912000</v>
      </c>
      <c r="E207" s="849">
        <v>0</v>
      </c>
      <c r="F207" s="849">
        <v>0</v>
      </c>
      <c r="G207" s="849">
        <v>111912000</v>
      </c>
      <c r="H207" s="846"/>
      <c r="I207" s="846"/>
    </row>
    <row r="208" spans="1:9" s="847" customFormat="1">
      <c r="A208" s="845" t="s">
        <v>3360</v>
      </c>
      <c r="B208" s="848" t="s">
        <v>1361</v>
      </c>
      <c r="C208" s="848" t="s">
        <v>1360</v>
      </c>
      <c r="D208" s="849">
        <v>111912000</v>
      </c>
      <c r="E208" s="849">
        <v>0</v>
      </c>
      <c r="F208" s="849">
        <v>0</v>
      </c>
      <c r="G208" s="849">
        <v>111912000</v>
      </c>
      <c r="H208" s="846"/>
      <c r="I208" s="846"/>
    </row>
    <row r="209" spans="1:9" s="847" customFormat="1">
      <c r="A209" s="845" t="s">
        <v>3360</v>
      </c>
      <c r="B209" s="848" t="s">
        <v>1362</v>
      </c>
      <c r="C209" s="848" t="s">
        <v>1360</v>
      </c>
      <c r="D209" s="849">
        <v>111912000</v>
      </c>
      <c r="E209" s="849">
        <v>0</v>
      </c>
      <c r="F209" s="849">
        <v>0</v>
      </c>
      <c r="G209" s="849">
        <v>111912000</v>
      </c>
      <c r="H209" s="846"/>
      <c r="I209" s="846"/>
    </row>
    <row r="210" spans="1:9" s="847" customFormat="1">
      <c r="A210" s="845" t="s">
        <v>3360</v>
      </c>
      <c r="B210" s="848" t="s">
        <v>1363</v>
      </c>
      <c r="C210" s="848" t="s">
        <v>1364</v>
      </c>
      <c r="D210" s="849">
        <v>5990355291.8599997</v>
      </c>
      <c r="E210" s="849">
        <v>85910151.280000001</v>
      </c>
      <c r="F210" s="849">
        <v>243578516.28999999</v>
      </c>
      <c r="G210" s="849">
        <v>5832686926.8500004</v>
      </c>
      <c r="H210" s="846"/>
      <c r="I210" s="846"/>
    </row>
    <row r="211" spans="1:9" s="847" customFormat="1">
      <c r="A211" s="845" t="s">
        <v>3360</v>
      </c>
      <c r="B211" s="848" t="s">
        <v>1365</v>
      </c>
      <c r="C211" s="848" t="s">
        <v>1366</v>
      </c>
      <c r="D211" s="849">
        <v>5990355291.8599997</v>
      </c>
      <c r="E211" s="849">
        <v>85910151.280000001</v>
      </c>
      <c r="F211" s="849">
        <v>243578516.28999999</v>
      </c>
      <c r="G211" s="849">
        <v>5832686926.8500004</v>
      </c>
      <c r="H211" s="846"/>
      <c r="I211" s="846"/>
    </row>
    <row r="212" spans="1:9" s="847" customFormat="1">
      <c r="A212" s="845" t="s">
        <v>3360</v>
      </c>
      <c r="B212" s="848" t="s">
        <v>1367</v>
      </c>
      <c r="C212" s="848" t="s">
        <v>1225</v>
      </c>
      <c r="D212" s="849">
        <v>15478274043.639999</v>
      </c>
      <c r="E212" s="849">
        <v>85910151.280000001</v>
      </c>
      <c r="F212" s="849">
        <v>0</v>
      </c>
      <c r="G212" s="849">
        <v>15564184194.92</v>
      </c>
      <c r="H212" s="846"/>
      <c r="I212" s="846"/>
    </row>
    <row r="213" spans="1:9" s="847" customFormat="1">
      <c r="A213" s="845" t="s">
        <v>3360</v>
      </c>
      <c r="B213" s="848" t="s">
        <v>1368</v>
      </c>
      <c r="C213" s="848" t="s">
        <v>1225</v>
      </c>
      <c r="D213" s="849">
        <v>15478274043.639999</v>
      </c>
      <c r="E213" s="849">
        <v>85910151.280000001</v>
      </c>
      <c r="F213" s="849">
        <v>0</v>
      </c>
      <c r="G213" s="849">
        <v>15564184194.92</v>
      </c>
      <c r="H213" s="846"/>
      <c r="I213" s="846"/>
    </row>
    <row r="214" spans="1:9" s="847" customFormat="1">
      <c r="A214" s="845" t="s">
        <v>3360</v>
      </c>
      <c r="B214" s="848" t="s">
        <v>1369</v>
      </c>
      <c r="C214" s="848" t="s">
        <v>1225</v>
      </c>
      <c r="D214" s="849">
        <v>15478274043.639999</v>
      </c>
      <c r="E214" s="849">
        <v>85910151.280000001</v>
      </c>
      <c r="F214" s="849">
        <v>0</v>
      </c>
      <c r="G214" s="849">
        <v>15564184194.92</v>
      </c>
      <c r="H214" s="846"/>
      <c r="I214" s="846"/>
    </row>
    <row r="215" spans="1:9" s="847" customFormat="1">
      <c r="A215" s="845" t="s">
        <v>3360</v>
      </c>
      <c r="B215" s="848" t="s">
        <v>1370</v>
      </c>
      <c r="C215" s="848" t="s">
        <v>1371</v>
      </c>
      <c r="D215" s="849">
        <v>-13093839568.219999</v>
      </c>
      <c r="E215" s="849">
        <v>0</v>
      </c>
      <c r="F215" s="849">
        <v>243578516.28999999</v>
      </c>
      <c r="G215" s="849">
        <v>-13337418084.51</v>
      </c>
      <c r="H215" s="846"/>
      <c r="I215" s="846"/>
    </row>
    <row r="216" spans="1:9" s="847" customFormat="1">
      <c r="A216" s="845" t="s">
        <v>3360</v>
      </c>
      <c r="B216" s="848" t="s">
        <v>1372</v>
      </c>
      <c r="C216" s="848" t="s">
        <v>1371</v>
      </c>
      <c r="D216" s="849">
        <v>-13093839568.219999</v>
      </c>
      <c r="E216" s="849">
        <v>0</v>
      </c>
      <c r="F216" s="849">
        <v>243578516.28999999</v>
      </c>
      <c r="G216" s="849">
        <v>-13337418084.51</v>
      </c>
      <c r="H216" s="846"/>
      <c r="I216" s="846"/>
    </row>
    <row r="217" spans="1:9" s="847" customFormat="1">
      <c r="A217" s="845" t="s">
        <v>3360</v>
      </c>
      <c r="B217" s="848" t="s">
        <v>1373</v>
      </c>
      <c r="C217" s="848" t="s">
        <v>1371</v>
      </c>
      <c r="D217" s="849">
        <v>-13093839568.219999</v>
      </c>
      <c r="E217" s="849">
        <v>0</v>
      </c>
      <c r="F217" s="849">
        <v>243578516.28999999</v>
      </c>
      <c r="G217" s="849">
        <v>-13337418084.51</v>
      </c>
      <c r="H217" s="846"/>
      <c r="I217" s="846"/>
    </row>
    <row r="218" spans="1:9" s="847" customFormat="1">
      <c r="A218" s="845" t="s">
        <v>3360</v>
      </c>
      <c r="B218" s="848" t="s">
        <v>1374</v>
      </c>
      <c r="C218" s="848" t="s">
        <v>1375</v>
      </c>
      <c r="D218" s="849">
        <v>3605920816.4400001</v>
      </c>
      <c r="E218" s="849">
        <v>0</v>
      </c>
      <c r="F218" s="849">
        <v>0</v>
      </c>
      <c r="G218" s="849">
        <v>3605920816.4400001</v>
      </c>
      <c r="H218" s="846"/>
      <c r="I218" s="846"/>
    </row>
    <row r="219" spans="1:9" s="847" customFormat="1">
      <c r="A219" s="845" t="s">
        <v>3360</v>
      </c>
      <c r="B219" s="848" t="s">
        <v>1376</v>
      </c>
      <c r="C219" s="848" t="s">
        <v>1375</v>
      </c>
      <c r="D219" s="849">
        <v>3605920816.4400001</v>
      </c>
      <c r="E219" s="849">
        <v>0</v>
      </c>
      <c r="F219" s="849">
        <v>0</v>
      </c>
      <c r="G219" s="849">
        <v>3605920816.4400001</v>
      </c>
      <c r="H219" s="846"/>
      <c r="I219" s="846"/>
    </row>
    <row r="220" spans="1:9" s="847" customFormat="1">
      <c r="A220" s="845" t="s">
        <v>3360</v>
      </c>
      <c r="B220" s="848" t="s">
        <v>1377</v>
      </c>
      <c r="C220" s="848" t="s">
        <v>1375</v>
      </c>
      <c r="D220" s="849">
        <v>3605920816.4400001</v>
      </c>
      <c r="E220" s="849">
        <v>0</v>
      </c>
      <c r="F220" s="849">
        <v>0</v>
      </c>
      <c r="G220" s="849">
        <v>3605920816.4400001</v>
      </c>
      <c r="H220" s="846"/>
      <c r="I220" s="846"/>
    </row>
    <row r="221" spans="1:9" s="847" customFormat="1">
      <c r="A221" s="845" t="s">
        <v>3360</v>
      </c>
      <c r="B221" s="848" t="s">
        <v>1378</v>
      </c>
      <c r="C221" s="848" t="s">
        <v>1225</v>
      </c>
      <c r="D221" s="849">
        <v>4923147.24</v>
      </c>
      <c r="E221" s="849">
        <v>0</v>
      </c>
      <c r="F221" s="849">
        <v>0</v>
      </c>
      <c r="G221" s="849">
        <v>4923147.24</v>
      </c>
      <c r="H221" s="846"/>
      <c r="I221" s="846"/>
    </row>
    <row r="222" spans="1:9" s="847" customFormat="1">
      <c r="A222" s="845" t="s">
        <v>3360</v>
      </c>
      <c r="B222" s="848" t="s">
        <v>1379</v>
      </c>
      <c r="C222" s="848" t="s">
        <v>1225</v>
      </c>
      <c r="D222" s="849">
        <v>4923147.24</v>
      </c>
      <c r="E222" s="849">
        <v>0</v>
      </c>
      <c r="F222" s="849">
        <v>0</v>
      </c>
      <c r="G222" s="849">
        <v>4923147.24</v>
      </c>
      <c r="H222" s="846"/>
      <c r="I222" s="846"/>
    </row>
    <row r="223" spans="1:9" s="847" customFormat="1">
      <c r="A223" s="845" t="s">
        <v>3360</v>
      </c>
      <c r="B223" s="848" t="s">
        <v>1380</v>
      </c>
      <c r="C223" s="848" t="s">
        <v>1225</v>
      </c>
      <c r="D223" s="849">
        <v>4923147.24</v>
      </c>
      <c r="E223" s="849">
        <v>0</v>
      </c>
      <c r="F223" s="849">
        <v>0</v>
      </c>
      <c r="G223" s="849">
        <v>4923147.24</v>
      </c>
      <c r="H223" s="846"/>
      <c r="I223" s="846"/>
    </row>
    <row r="224" spans="1:9" s="847" customFormat="1">
      <c r="A224" s="845" t="s">
        <v>3360</v>
      </c>
      <c r="B224" s="848" t="s">
        <v>1381</v>
      </c>
      <c r="C224" s="848" t="s">
        <v>1382</v>
      </c>
      <c r="D224" s="849">
        <v>-4923147.24</v>
      </c>
      <c r="E224" s="849">
        <v>0</v>
      </c>
      <c r="F224" s="849">
        <v>0</v>
      </c>
      <c r="G224" s="849">
        <v>-4923147.24</v>
      </c>
      <c r="H224" s="846"/>
      <c r="I224" s="846"/>
    </row>
    <row r="225" spans="1:9" s="847" customFormat="1">
      <c r="A225" s="845" t="s">
        <v>3360</v>
      </c>
      <c r="B225" s="848" t="s">
        <v>1383</v>
      </c>
      <c r="C225" s="848" t="s">
        <v>1382</v>
      </c>
      <c r="D225" s="849">
        <v>-4923147.24</v>
      </c>
      <c r="E225" s="849">
        <v>0</v>
      </c>
      <c r="F225" s="849">
        <v>0</v>
      </c>
      <c r="G225" s="849">
        <v>-4923147.24</v>
      </c>
      <c r="H225" s="846"/>
      <c r="I225" s="846"/>
    </row>
    <row r="226" spans="1:9" s="847" customFormat="1">
      <c r="A226" s="845" t="s">
        <v>3360</v>
      </c>
      <c r="B226" s="848" t="s">
        <v>1384</v>
      </c>
      <c r="C226" s="848" t="s">
        <v>1382</v>
      </c>
      <c r="D226" s="849">
        <v>-4923147.24</v>
      </c>
      <c r="E226" s="849">
        <v>0</v>
      </c>
      <c r="F226" s="849">
        <v>0</v>
      </c>
      <c r="G226" s="849">
        <v>-4923147.24</v>
      </c>
      <c r="H226" s="846"/>
      <c r="I226" s="846"/>
    </row>
    <row r="227" spans="1:9" s="847" customFormat="1">
      <c r="A227" s="845" t="s">
        <v>3360</v>
      </c>
      <c r="B227" s="848" t="s">
        <v>1385</v>
      </c>
      <c r="C227" s="848" t="s">
        <v>1386</v>
      </c>
      <c r="D227" s="849">
        <v>12537054042.379999</v>
      </c>
      <c r="E227" s="849">
        <v>822632389.21000004</v>
      </c>
      <c r="F227" s="849">
        <v>0</v>
      </c>
      <c r="G227" s="849">
        <v>13359686431.59</v>
      </c>
      <c r="H227" s="846"/>
      <c r="I227" s="846"/>
    </row>
    <row r="228" spans="1:9" s="847" customFormat="1">
      <c r="A228" s="845" t="s">
        <v>3360</v>
      </c>
      <c r="B228" s="848" t="s">
        <v>1387</v>
      </c>
      <c r="C228" s="848" t="s">
        <v>1388</v>
      </c>
      <c r="D228" s="849">
        <v>9589715902.6800003</v>
      </c>
      <c r="E228" s="849">
        <v>811891926.49000001</v>
      </c>
      <c r="F228" s="849">
        <v>0</v>
      </c>
      <c r="G228" s="849">
        <v>10401607829.17</v>
      </c>
      <c r="H228" s="846"/>
      <c r="I228" s="846"/>
    </row>
    <row r="229" spans="1:9" s="847" customFormat="1">
      <c r="A229" s="845" t="s">
        <v>3360</v>
      </c>
      <c r="B229" s="848" t="s">
        <v>1389</v>
      </c>
      <c r="C229" s="848" t="s">
        <v>1390</v>
      </c>
      <c r="D229" s="849">
        <v>9589715902.6800003</v>
      </c>
      <c r="E229" s="849">
        <v>811891926.49000001</v>
      </c>
      <c r="F229" s="849">
        <v>0</v>
      </c>
      <c r="G229" s="849">
        <v>10401607829.17</v>
      </c>
      <c r="H229" s="846"/>
      <c r="I229" s="846"/>
    </row>
    <row r="230" spans="1:9" s="847" customFormat="1">
      <c r="A230" s="845" t="s">
        <v>3360</v>
      </c>
      <c r="B230" s="848" t="s">
        <v>1391</v>
      </c>
      <c r="C230" s="848" t="s">
        <v>1392</v>
      </c>
      <c r="D230" s="849">
        <v>9589715902.6800003</v>
      </c>
      <c r="E230" s="849">
        <v>811891926.49000001</v>
      </c>
      <c r="F230" s="849">
        <v>0</v>
      </c>
      <c r="G230" s="849">
        <v>10401607829.17</v>
      </c>
      <c r="H230" s="846"/>
      <c r="I230" s="846"/>
    </row>
    <row r="231" spans="1:9" s="847" customFormat="1">
      <c r="A231" s="845" t="s">
        <v>3360</v>
      </c>
      <c r="B231" s="848" t="s">
        <v>1393</v>
      </c>
      <c r="C231" s="848" t="s">
        <v>1392</v>
      </c>
      <c r="D231" s="849">
        <v>9589715902.6800003</v>
      </c>
      <c r="E231" s="849">
        <v>811891926.49000001</v>
      </c>
      <c r="F231" s="849">
        <v>0</v>
      </c>
      <c r="G231" s="849">
        <v>10401607829.17</v>
      </c>
      <c r="H231" s="846"/>
      <c r="I231" s="846"/>
    </row>
    <row r="232" spans="1:9" s="847" customFormat="1">
      <c r="A232" s="845" t="s">
        <v>3360</v>
      </c>
      <c r="B232" s="848" t="s">
        <v>1394</v>
      </c>
      <c r="C232" s="848" t="s">
        <v>1395</v>
      </c>
      <c r="D232" s="849">
        <v>2947338139.6999998</v>
      </c>
      <c r="E232" s="849">
        <v>10740462.720000001</v>
      </c>
      <c r="F232" s="849">
        <v>0</v>
      </c>
      <c r="G232" s="849">
        <v>2958078602.4200001</v>
      </c>
      <c r="H232" s="846"/>
      <c r="I232" s="846"/>
    </row>
    <row r="233" spans="1:9" s="847" customFormat="1">
      <c r="A233" s="845" t="s">
        <v>3360</v>
      </c>
      <c r="B233" s="848" t="s">
        <v>1396</v>
      </c>
      <c r="C233" s="848" t="s">
        <v>1397</v>
      </c>
      <c r="D233" s="849">
        <v>2947338139.6999998</v>
      </c>
      <c r="E233" s="849">
        <v>10740462.720000001</v>
      </c>
      <c r="F233" s="849">
        <v>0</v>
      </c>
      <c r="G233" s="849">
        <v>2958078602.4200001</v>
      </c>
      <c r="H233" s="846"/>
      <c r="I233" s="846"/>
    </row>
    <row r="234" spans="1:9" s="847" customFormat="1">
      <c r="A234" s="845" t="s">
        <v>3360</v>
      </c>
      <c r="B234" s="848" t="s">
        <v>1398</v>
      </c>
      <c r="C234" s="848" t="s">
        <v>1397</v>
      </c>
      <c r="D234" s="849">
        <v>2947338139.6999998</v>
      </c>
      <c r="E234" s="849">
        <v>10740462.720000001</v>
      </c>
      <c r="F234" s="849">
        <v>0</v>
      </c>
      <c r="G234" s="849">
        <v>2958078602.4200001</v>
      </c>
      <c r="H234" s="846"/>
      <c r="I234" s="846"/>
    </row>
    <row r="235" spans="1:9" s="847" customFormat="1">
      <c r="A235" s="845" t="s">
        <v>3360</v>
      </c>
      <c r="B235" s="848" t="s">
        <v>1399</v>
      </c>
      <c r="C235" s="848" t="s">
        <v>1397</v>
      </c>
      <c r="D235" s="849">
        <v>2947338139.6999998</v>
      </c>
      <c r="E235" s="849">
        <v>10740462.720000001</v>
      </c>
      <c r="F235" s="849">
        <v>0</v>
      </c>
      <c r="G235" s="849">
        <v>2958078602.4200001</v>
      </c>
      <c r="H235" s="846"/>
      <c r="I235" s="846"/>
    </row>
    <row r="236" spans="1:9" s="847" customFormat="1">
      <c r="A236" s="845" t="s">
        <v>3360</v>
      </c>
      <c r="B236" s="848" t="s">
        <v>1400</v>
      </c>
      <c r="C236" s="848" t="s">
        <v>1401</v>
      </c>
      <c r="D236" s="849">
        <v>4175260272.4499998</v>
      </c>
      <c r="E236" s="849">
        <v>893802.64</v>
      </c>
      <c r="F236" s="849">
        <v>213367375</v>
      </c>
      <c r="G236" s="849">
        <v>3962786700.0900002</v>
      </c>
      <c r="H236" s="846"/>
      <c r="I236" s="846"/>
    </row>
    <row r="237" spans="1:9" s="847" customFormat="1">
      <c r="A237" s="845" t="s">
        <v>3360</v>
      </c>
      <c r="B237" s="848" t="s">
        <v>1402</v>
      </c>
      <c r="C237" s="848" t="s">
        <v>1403</v>
      </c>
      <c r="D237" s="849">
        <v>4175260272.4499998</v>
      </c>
      <c r="E237" s="849">
        <v>893802.64</v>
      </c>
      <c r="F237" s="849">
        <v>213367375</v>
      </c>
      <c r="G237" s="849">
        <v>3962786700.0900002</v>
      </c>
      <c r="H237" s="846"/>
      <c r="I237" s="846"/>
    </row>
    <row r="238" spans="1:9" s="847" customFormat="1">
      <c r="A238" s="845" t="s">
        <v>3360</v>
      </c>
      <c r="B238" s="848" t="s">
        <v>1404</v>
      </c>
      <c r="C238" s="848" t="s">
        <v>1405</v>
      </c>
      <c r="D238" s="849">
        <v>4175260272.4499998</v>
      </c>
      <c r="E238" s="849">
        <v>893802.64</v>
      </c>
      <c r="F238" s="849">
        <v>213367375</v>
      </c>
      <c r="G238" s="849">
        <v>3962786700.0900002</v>
      </c>
      <c r="H238" s="846"/>
      <c r="I238" s="846"/>
    </row>
    <row r="239" spans="1:9" s="847" customFormat="1">
      <c r="A239" s="845" t="s">
        <v>3360</v>
      </c>
      <c r="B239" s="848" t="s">
        <v>1406</v>
      </c>
      <c r="C239" s="848" t="s">
        <v>1405</v>
      </c>
      <c r="D239" s="849">
        <v>4175260272.4499998</v>
      </c>
      <c r="E239" s="849">
        <v>893802.64</v>
      </c>
      <c r="F239" s="849">
        <v>213367375</v>
      </c>
      <c r="G239" s="849">
        <v>3962786700.0900002</v>
      </c>
      <c r="H239" s="846"/>
      <c r="I239" s="846"/>
    </row>
    <row r="240" spans="1:9" s="847" customFormat="1">
      <c r="A240" s="845" t="s">
        <v>3360</v>
      </c>
      <c r="B240" s="848" t="s">
        <v>1407</v>
      </c>
      <c r="C240" s="848" t="s">
        <v>1405</v>
      </c>
      <c r="D240" s="849">
        <v>4175260272.4499998</v>
      </c>
      <c r="E240" s="849">
        <v>893802.64</v>
      </c>
      <c r="F240" s="849">
        <v>213367375</v>
      </c>
      <c r="G240" s="849">
        <v>3962786700.0900002</v>
      </c>
      <c r="H240" s="846"/>
      <c r="I240" s="846"/>
    </row>
    <row r="241" spans="1:9" s="847" customFormat="1">
      <c r="A241" s="845" t="s">
        <v>3360</v>
      </c>
      <c r="B241" s="848" t="s">
        <v>1408</v>
      </c>
      <c r="C241" s="848" t="s">
        <v>1405</v>
      </c>
      <c r="D241" s="849">
        <v>4175260272.4499998</v>
      </c>
      <c r="E241" s="849">
        <v>893802.64</v>
      </c>
      <c r="F241" s="849">
        <v>213367375</v>
      </c>
      <c r="G241" s="849">
        <v>3962786700.0900002</v>
      </c>
      <c r="H241" s="846"/>
      <c r="I241" s="846"/>
    </row>
    <row r="242" spans="1:9" s="847" customFormat="1">
      <c r="A242" s="845" t="s">
        <v>3360</v>
      </c>
      <c r="B242" s="848" t="s">
        <v>1409</v>
      </c>
      <c r="C242" s="848" t="s">
        <v>1410</v>
      </c>
      <c r="D242" s="849">
        <v>61518420000.010002</v>
      </c>
      <c r="E242" s="849">
        <v>9423414519.8799992</v>
      </c>
      <c r="F242" s="849">
        <v>14517490139.790001</v>
      </c>
      <c r="G242" s="849">
        <v>66612495619.919998</v>
      </c>
      <c r="H242" s="846"/>
      <c r="I242" s="846"/>
    </row>
    <row r="243" spans="1:9" s="847" customFormat="1">
      <c r="A243" s="845" t="s">
        <v>3360</v>
      </c>
      <c r="B243" s="848" t="s">
        <v>1411</v>
      </c>
      <c r="C243" s="848" t="s">
        <v>517</v>
      </c>
      <c r="D243" s="849">
        <v>61518420000.010002</v>
      </c>
      <c r="E243" s="849">
        <v>9423414519.8799992</v>
      </c>
      <c r="F243" s="849">
        <v>14517490139.790001</v>
      </c>
      <c r="G243" s="849">
        <v>66612495619.919998</v>
      </c>
      <c r="H243" s="846"/>
      <c r="I243" s="846"/>
    </row>
    <row r="244" spans="1:9" s="847" customFormat="1">
      <c r="A244" s="845" t="s">
        <v>3360</v>
      </c>
      <c r="B244" s="848" t="s">
        <v>1412</v>
      </c>
      <c r="C244" s="848" t="s">
        <v>698</v>
      </c>
      <c r="D244" s="849">
        <v>61518420000.010002</v>
      </c>
      <c r="E244" s="849">
        <v>9423414519.8799992</v>
      </c>
      <c r="F244" s="849">
        <v>14517490139.790001</v>
      </c>
      <c r="G244" s="849">
        <v>66612495619.919998</v>
      </c>
      <c r="H244" s="846"/>
      <c r="I244" s="846"/>
    </row>
    <row r="245" spans="1:9" s="847" customFormat="1">
      <c r="A245" s="845" t="s">
        <v>3360</v>
      </c>
      <c r="B245" s="848" t="s">
        <v>1413</v>
      </c>
      <c r="C245" s="848" t="s">
        <v>700</v>
      </c>
      <c r="D245" s="849">
        <v>1714595393.7</v>
      </c>
      <c r="E245" s="849">
        <v>4177001072.1100001</v>
      </c>
      <c r="F245" s="849">
        <v>4335829141.0100002</v>
      </c>
      <c r="G245" s="849">
        <v>1873423462.5999999</v>
      </c>
      <c r="H245" s="846"/>
      <c r="I245" s="846"/>
    </row>
    <row r="246" spans="1:9" s="847" customFormat="1">
      <c r="A246" s="845" t="s">
        <v>3360</v>
      </c>
      <c r="B246" s="848" t="s">
        <v>1414</v>
      </c>
      <c r="C246" s="848" t="s">
        <v>1415</v>
      </c>
      <c r="D246" s="849">
        <v>309087235.83999997</v>
      </c>
      <c r="E246" s="849">
        <v>604967074.98000002</v>
      </c>
      <c r="F246" s="849">
        <v>650521502.24000001</v>
      </c>
      <c r="G246" s="849">
        <v>354641663.10000002</v>
      </c>
      <c r="H246" s="846"/>
      <c r="I246" s="846"/>
    </row>
    <row r="247" spans="1:9" s="847" customFormat="1">
      <c r="A247" s="845" t="s">
        <v>3360</v>
      </c>
      <c r="B247" s="848" t="s">
        <v>1416</v>
      </c>
      <c r="C247" s="848" t="s">
        <v>1417</v>
      </c>
      <c r="D247" s="849">
        <v>309087235.83999997</v>
      </c>
      <c r="E247" s="849">
        <v>604967074.98000002</v>
      </c>
      <c r="F247" s="849">
        <v>650521502.24000001</v>
      </c>
      <c r="G247" s="849">
        <v>354641663.10000002</v>
      </c>
      <c r="H247" s="846"/>
      <c r="I247" s="846"/>
    </row>
    <row r="248" spans="1:9" s="847" customFormat="1">
      <c r="A248" s="845" t="s">
        <v>3360</v>
      </c>
      <c r="B248" s="848" t="s">
        <v>1418</v>
      </c>
      <c r="C248" s="848" t="s">
        <v>1417</v>
      </c>
      <c r="D248" s="849">
        <v>309087235.83999997</v>
      </c>
      <c r="E248" s="849">
        <v>604967074.98000002</v>
      </c>
      <c r="F248" s="849">
        <v>650521502.24000001</v>
      </c>
      <c r="G248" s="849">
        <v>354641663.10000002</v>
      </c>
      <c r="H248" s="846"/>
      <c r="I248" s="846"/>
    </row>
    <row r="249" spans="1:9" s="847" customFormat="1">
      <c r="A249" s="845" t="s">
        <v>3360</v>
      </c>
      <c r="B249" s="848" t="s">
        <v>1419</v>
      </c>
      <c r="C249" s="848" t="s">
        <v>1417</v>
      </c>
      <c r="D249" s="849">
        <v>309087235.83999997</v>
      </c>
      <c r="E249" s="849">
        <v>604967074.98000002</v>
      </c>
      <c r="F249" s="849">
        <v>650521502.24000001</v>
      </c>
      <c r="G249" s="849">
        <v>354641663.10000002</v>
      </c>
      <c r="H249" s="846"/>
      <c r="I249" s="846"/>
    </row>
    <row r="250" spans="1:9" s="847" customFormat="1">
      <c r="A250" s="845" t="s">
        <v>3360</v>
      </c>
      <c r="B250" s="848" t="s">
        <v>1420</v>
      </c>
      <c r="C250" s="848" t="s">
        <v>1421</v>
      </c>
      <c r="D250" s="849">
        <v>499344785.07999998</v>
      </c>
      <c r="E250" s="849">
        <v>844058492.73000002</v>
      </c>
      <c r="F250" s="849">
        <v>831571050.59000003</v>
      </c>
      <c r="G250" s="849">
        <v>486857342.94</v>
      </c>
      <c r="H250" s="846"/>
      <c r="I250" s="846"/>
    </row>
    <row r="251" spans="1:9" s="847" customFormat="1">
      <c r="A251" s="845" t="s">
        <v>3360</v>
      </c>
      <c r="B251" s="848" t="s">
        <v>1422</v>
      </c>
      <c r="C251" s="848" t="s">
        <v>1423</v>
      </c>
      <c r="D251" s="849">
        <v>466788253.08999997</v>
      </c>
      <c r="E251" s="849">
        <v>801819852.55999994</v>
      </c>
      <c r="F251" s="849">
        <v>773857057.63</v>
      </c>
      <c r="G251" s="849">
        <v>438825458.16000003</v>
      </c>
      <c r="H251" s="846"/>
      <c r="I251" s="846"/>
    </row>
    <row r="252" spans="1:9" s="847" customFormat="1">
      <c r="A252" s="845" t="s">
        <v>3360</v>
      </c>
      <c r="B252" s="848" t="s">
        <v>1424</v>
      </c>
      <c r="C252" s="848" t="s">
        <v>1423</v>
      </c>
      <c r="D252" s="849">
        <v>466788253.08999997</v>
      </c>
      <c r="E252" s="849">
        <v>801819852.55999994</v>
      </c>
      <c r="F252" s="849">
        <v>773857057.63</v>
      </c>
      <c r="G252" s="849">
        <v>438825458.16000003</v>
      </c>
      <c r="H252" s="846"/>
      <c r="I252" s="846"/>
    </row>
    <row r="253" spans="1:9" s="847" customFormat="1">
      <c r="A253" s="845" t="s">
        <v>3360</v>
      </c>
      <c r="B253" s="848" t="s">
        <v>1425</v>
      </c>
      <c r="C253" s="848" t="s">
        <v>1423</v>
      </c>
      <c r="D253" s="849">
        <v>466788253.08999997</v>
      </c>
      <c r="E253" s="849">
        <v>801819852.55999994</v>
      </c>
      <c r="F253" s="849">
        <v>773857057.63</v>
      </c>
      <c r="G253" s="849">
        <v>438825458.16000003</v>
      </c>
      <c r="H253" s="846"/>
      <c r="I253" s="846"/>
    </row>
    <row r="254" spans="1:9" s="847" customFormat="1">
      <c r="A254" s="845" t="s">
        <v>3360</v>
      </c>
      <c r="B254" s="848" t="s">
        <v>1426</v>
      </c>
      <c r="C254" s="848" t="s">
        <v>1427</v>
      </c>
      <c r="D254" s="849">
        <v>32556531.989999998</v>
      </c>
      <c r="E254" s="849">
        <v>42238640.170000002</v>
      </c>
      <c r="F254" s="849">
        <v>57713992.960000001</v>
      </c>
      <c r="G254" s="849">
        <v>48031884.780000001</v>
      </c>
      <c r="H254" s="846"/>
      <c r="I254" s="846"/>
    </row>
    <row r="255" spans="1:9" s="847" customFormat="1">
      <c r="A255" s="845" t="s">
        <v>3360</v>
      </c>
      <c r="B255" s="848" t="s">
        <v>1428</v>
      </c>
      <c r="C255" s="848" t="s">
        <v>1429</v>
      </c>
      <c r="D255" s="849">
        <v>32556531.989999998</v>
      </c>
      <c r="E255" s="849">
        <v>42238640.170000002</v>
      </c>
      <c r="F255" s="849">
        <v>57713992.960000001</v>
      </c>
      <c r="G255" s="849">
        <v>48031884.780000001</v>
      </c>
      <c r="H255" s="846"/>
      <c r="I255" s="846"/>
    </row>
    <row r="256" spans="1:9" s="847" customFormat="1">
      <c r="A256" s="845" t="s">
        <v>3360</v>
      </c>
      <c r="B256" s="848" t="s">
        <v>1430</v>
      </c>
      <c r="C256" s="848" t="s">
        <v>1429</v>
      </c>
      <c r="D256" s="849">
        <v>32556531.989999998</v>
      </c>
      <c r="E256" s="849">
        <v>42238640.170000002</v>
      </c>
      <c r="F256" s="849">
        <v>57713992.960000001</v>
      </c>
      <c r="G256" s="849">
        <v>48031884.780000001</v>
      </c>
      <c r="H256" s="846"/>
      <c r="I256" s="846"/>
    </row>
    <row r="257" spans="1:9" s="847" customFormat="1">
      <c r="A257" s="845" t="s">
        <v>3360</v>
      </c>
      <c r="B257" s="848" t="s">
        <v>1431</v>
      </c>
      <c r="C257" s="848" t="s">
        <v>1432</v>
      </c>
      <c r="D257" s="849">
        <v>477553677.52999997</v>
      </c>
      <c r="E257" s="849">
        <v>898940393.48000002</v>
      </c>
      <c r="F257" s="849">
        <v>822610117.60000002</v>
      </c>
      <c r="G257" s="849">
        <v>401223401.64999998</v>
      </c>
      <c r="H257" s="846"/>
      <c r="I257" s="846"/>
    </row>
    <row r="258" spans="1:9" s="847" customFormat="1">
      <c r="A258" s="845" t="s">
        <v>3360</v>
      </c>
      <c r="B258" s="848" t="s">
        <v>1433</v>
      </c>
      <c r="C258" s="848" t="s">
        <v>1434</v>
      </c>
      <c r="D258" s="849">
        <v>443801197.75999999</v>
      </c>
      <c r="E258" s="849">
        <v>864663732.00999999</v>
      </c>
      <c r="F258" s="849">
        <v>807687866.25999999</v>
      </c>
      <c r="G258" s="849">
        <v>386825332.00999999</v>
      </c>
      <c r="H258" s="846"/>
      <c r="I258" s="846"/>
    </row>
    <row r="259" spans="1:9" s="847" customFormat="1">
      <c r="A259" s="845" t="s">
        <v>3360</v>
      </c>
      <c r="B259" s="848" t="s">
        <v>1435</v>
      </c>
      <c r="C259" s="848" t="s">
        <v>1434</v>
      </c>
      <c r="D259" s="849">
        <v>443801197.75999999</v>
      </c>
      <c r="E259" s="849">
        <v>864663732.00999999</v>
      </c>
      <c r="F259" s="849">
        <v>807687866.25999999</v>
      </c>
      <c r="G259" s="849">
        <v>386825332.00999999</v>
      </c>
      <c r="H259" s="846"/>
      <c r="I259" s="846"/>
    </row>
    <row r="260" spans="1:9" s="847" customFormat="1">
      <c r="A260" s="845" t="s">
        <v>3360</v>
      </c>
      <c r="B260" s="848" t="s">
        <v>1436</v>
      </c>
      <c r="C260" s="848" t="s">
        <v>1434</v>
      </c>
      <c r="D260" s="849">
        <v>443801197.75999999</v>
      </c>
      <c r="E260" s="849">
        <v>864663732.00999999</v>
      </c>
      <c r="F260" s="849">
        <v>807687866.25999999</v>
      </c>
      <c r="G260" s="849">
        <v>386825332.00999999</v>
      </c>
      <c r="H260" s="846"/>
      <c r="I260" s="846"/>
    </row>
    <row r="261" spans="1:9" s="847" customFormat="1">
      <c r="A261" s="845" t="s">
        <v>3360</v>
      </c>
      <c r="B261" s="848" t="s">
        <v>1437</v>
      </c>
      <c r="C261" s="848" t="s">
        <v>1438</v>
      </c>
      <c r="D261" s="849">
        <v>33752479.770000003</v>
      </c>
      <c r="E261" s="849">
        <v>34276661.469999999</v>
      </c>
      <c r="F261" s="849">
        <v>14922251.34</v>
      </c>
      <c r="G261" s="849">
        <v>14398069.640000001</v>
      </c>
      <c r="H261" s="846"/>
      <c r="I261" s="846"/>
    </row>
    <row r="262" spans="1:9" s="847" customFormat="1">
      <c r="A262" s="845" t="s">
        <v>3360</v>
      </c>
      <c r="B262" s="848" t="s">
        <v>1439</v>
      </c>
      <c r="C262" s="848" t="s">
        <v>1438</v>
      </c>
      <c r="D262" s="849">
        <v>33752479.770000003</v>
      </c>
      <c r="E262" s="849">
        <v>34276661.469999999</v>
      </c>
      <c r="F262" s="849">
        <v>14922251.34</v>
      </c>
      <c r="G262" s="849">
        <v>14398069.640000001</v>
      </c>
      <c r="H262" s="846"/>
      <c r="I262" s="846"/>
    </row>
    <row r="263" spans="1:9" s="847" customFormat="1">
      <c r="A263" s="845" t="s">
        <v>3360</v>
      </c>
      <c r="B263" s="848" t="s">
        <v>1440</v>
      </c>
      <c r="C263" s="848" t="s">
        <v>1438</v>
      </c>
      <c r="D263" s="849">
        <v>33752479.770000003</v>
      </c>
      <c r="E263" s="849">
        <v>34276661.469999999</v>
      </c>
      <c r="F263" s="849">
        <v>14922251.34</v>
      </c>
      <c r="G263" s="849">
        <v>14398069.640000001</v>
      </c>
      <c r="H263" s="846"/>
      <c r="I263" s="846"/>
    </row>
    <row r="264" spans="1:9" s="847" customFormat="1">
      <c r="A264" s="845" t="s">
        <v>3360</v>
      </c>
      <c r="B264" s="848" t="s">
        <v>1441</v>
      </c>
      <c r="C264" s="848" t="s">
        <v>1442</v>
      </c>
      <c r="D264" s="849">
        <v>428609695.25</v>
      </c>
      <c r="E264" s="849">
        <v>1829035110.9200001</v>
      </c>
      <c r="F264" s="849">
        <v>2031126470.5799999</v>
      </c>
      <c r="G264" s="849">
        <v>630701054.90999997</v>
      </c>
      <c r="H264" s="846"/>
      <c r="I264" s="846"/>
    </row>
    <row r="265" spans="1:9" s="847" customFormat="1">
      <c r="A265" s="845" t="s">
        <v>3360</v>
      </c>
      <c r="B265" s="848" t="s">
        <v>1443</v>
      </c>
      <c r="C265" s="848" t="s">
        <v>1444</v>
      </c>
      <c r="D265" s="849">
        <v>16798660.059999999</v>
      </c>
      <c r="E265" s="849">
        <v>623658556.01999998</v>
      </c>
      <c r="F265" s="849">
        <v>704540750.64999998</v>
      </c>
      <c r="G265" s="849">
        <v>97680854.689999998</v>
      </c>
      <c r="H265" s="846"/>
      <c r="I265" s="846"/>
    </row>
    <row r="266" spans="1:9" s="847" customFormat="1">
      <c r="A266" s="845" t="s">
        <v>3360</v>
      </c>
      <c r="B266" s="848" t="s">
        <v>1445</v>
      </c>
      <c r="C266" s="848" t="s">
        <v>1446</v>
      </c>
      <c r="D266" s="849">
        <v>16798660.059999999</v>
      </c>
      <c r="E266" s="849">
        <v>623658556.01999998</v>
      </c>
      <c r="F266" s="849">
        <v>704540750.64999998</v>
      </c>
      <c r="G266" s="849">
        <v>97680854.689999998</v>
      </c>
      <c r="H266" s="846"/>
      <c r="I266" s="846"/>
    </row>
    <row r="267" spans="1:9" s="847" customFormat="1">
      <c r="A267" s="845" t="s">
        <v>3360</v>
      </c>
      <c r="B267" s="848" t="s">
        <v>1447</v>
      </c>
      <c r="C267" s="848" t="s">
        <v>1446</v>
      </c>
      <c r="D267" s="849">
        <v>16798660.059999999</v>
      </c>
      <c r="E267" s="849">
        <v>623658556.01999998</v>
      </c>
      <c r="F267" s="849">
        <v>704540750.64999998</v>
      </c>
      <c r="G267" s="849">
        <v>97680854.689999998</v>
      </c>
      <c r="H267" s="846"/>
      <c r="I267" s="846"/>
    </row>
    <row r="268" spans="1:9" s="847" customFormat="1">
      <c r="A268" s="845" t="s">
        <v>3360</v>
      </c>
      <c r="B268" s="848" t="s">
        <v>1448</v>
      </c>
      <c r="C268" s="848" t="s">
        <v>1449</v>
      </c>
      <c r="D268" s="849">
        <v>39821324.32</v>
      </c>
      <c r="E268" s="849">
        <v>480077046.07999998</v>
      </c>
      <c r="F268" s="849">
        <v>499548090.74000001</v>
      </c>
      <c r="G268" s="849">
        <v>59292368.979999997</v>
      </c>
      <c r="H268" s="846"/>
      <c r="I268" s="846"/>
    </row>
    <row r="269" spans="1:9" s="847" customFormat="1">
      <c r="A269" s="845" t="s">
        <v>3360</v>
      </c>
      <c r="B269" s="848" t="s">
        <v>1450</v>
      </c>
      <c r="C269" s="848" t="s">
        <v>1451</v>
      </c>
      <c r="D269" s="849">
        <v>39821324.32</v>
      </c>
      <c r="E269" s="849">
        <v>480077046.07999998</v>
      </c>
      <c r="F269" s="849">
        <v>499548090.74000001</v>
      </c>
      <c r="G269" s="849">
        <v>59292368.979999997</v>
      </c>
      <c r="H269" s="846"/>
      <c r="I269" s="846"/>
    </row>
    <row r="270" spans="1:9" s="847" customFormat="1">
      <c r="A270" s="845" t="s">
        <v>3360</v>
      </c>
      <c r="B270" s="848" t="s">
        <v>1452</v>
      </c>
      <c r="C270" s="848" t="s">
        <v>1451</v>
      </c>
      <c r="D270" s="849">
        <v>39821324.32</v>
      </c>
      <c r="E270" s="849">
        <v>480077046.07999998</v>
      </c>
      <c r="F270" s="849">
        <v>499548090.74000001</v>
      </c>
      <c r="G270" s="849">
        <v>59292368.979999997</v>
      </c>
      <c r="H270" s="846"/>
      <c r="I270" s="846"/>
    </row>
    <row r="271" spans="1:9" s="847" customFormat="1">
      <c r="A271" s="845" t="s">
        <v>3360</v>
      </c>
      <c r="B271" s="848" t="s">
        <v>1453</v>
      </c>
      <c r="C271" s="848" t="s">
        <v>1454</v>
      </c>
      <c r="D271" s="849">
        <v>14299230.08</v>
      </c>
      <c r="E271" s="849">
        <v>34599313.869999997</v>
      </c>
      <c r="F271" s="849">
        <v>39265756.109999999</v>
      </c>
      <c r="G271" s="849">
        <v>18965672.32</v>
      </c>
      <c r="H271" s="846"/>
      <c r="I271" s="846"/>
    </row>
    <row r="272" spans="1:9" s="847" customFormat="1">
      <c r="A272" s="845" t="s">
        <v>3360</v>
      </c>
      <c r="B272" s="848" t="s">
        <v>1455</v>
      </c>
      <c r="C272" s="848" t="s">
        <v>1454</v>
      </c>
      <c r="D272" s="849">
        <v>14299230.08</v>
      </c>
      <c r="E272" s="849">
        <v>34599313.869999997</v>
      </c>
      <c r="F272" s="849">
        <v>39265756.109999999</v>
      </c>
      <c r="G272" s="849">
        <v>18965672.32</v>
      </c>
      <c r="H272" s="846"/>
      <c r="I272" s="846"/>
    </row>
    <row r="273" spans="1:9" s="847" customFormat="1">
      <c r="A273" s="845" t="s">
        <v>3360</v>
      </c>
      <c r="B273" s="848" t="s">
        <v>1456</v>
      </c>
      <c r="C273" s="848" t="s">
        <v>1454</v>
      </c>
      <c r="D273" s="849">
        <v>14299230.08</v>
      </c>
      <c r="E273" s="849">
        <v>34599313.869999997</v>
      </c>
      <c r="F273" s="849">
        <v>39265756.109999999</v>
      </c>
      <c r="G273" s="849">
        <v>18965672.32</v>
      </c>
      <c r="H273" s="846"/>
      <c r="I273" s="846"/>
    </row>
    <row r="274" spans="1:9" s="847" customFormat="1">
      <c r="A274" s="845" t="s">
        <v>3360</v>
      </c>
      <c r="B274" s="848" t="s">
        <v>1457</v>
      </c>
      <c r="C274" s="848" t="s">
        <v>1458</v>
      </c>
      <c r="D274" s="849">
        <v>179368279.94999999</v>
      </c>
      <c r="E274" s="849">
        <v>317709035.00999999</v>
      </c>
      <c r="F274" s="849">
        <v>434348853.02999997</v>
      </c>
      <c r="G274" s="849">
        <v>296008097.97000003</v>
      </c>
      <c r="H274" s="846"/>
      <c r="I274" s="846"/>
    </row>
    <row r="275" spans="1:9" s="847" customFormat="1">
      <c r="A275" s="845" t="s">
        <v>3360</v>
      </c>
      <c r="B275" s="848" t="s">
        <v>1459</v>
      </c>
      <c r="C275" s="848" t="s">
        <v>1458</v>
      </c>
      <c r="D275" s="849">
        <v>179368279.94999999</v>
      </c>
      <c r="E275" s="849">
        <v>317709035.00999999</v>
      </c>
      <c r="F275" s="849">
        <v>434348853.02999997</v>
      </c>
      <c r="G275" s="849">
        <v>296008097.97000003</v>
      </c>
      <c r="H275" s="846"/>
      <c r="I275" s="846"/>
    </row>
    <row r="276" spans="1:9" s="847" customFormat="1">
      <c r="A276" s="845" t="s">
        <v>3360</v>
      </c>
      <c r="B276" s="848" t="s">
        <v>1460</v>
      </c>
      <c r="C276" s="848" t="s">
        <v>1458</v>
      </c>
      <c r="D276" s="849">
        <v>179368279.94999999</v>
      </c>
      <c r="E276" s="849">
        <v>317709035.00999999</v>
      </c>
      <c r="F276" s="849">
        <v>434348853.02999997</v>
      </c>
      <c r="G276" s="849">
        <v>296008097.97000003</v>
      </c>
      <c r="H276" s="846"/>
      <c r="I276" s="846"/>
    </row>
    <row r="277" spans="1:9" s="847" customFormat="1">
      <c r="A277" s="845" t="s">
        <v>3360</v>
      </c>
      <c r="B277" s="848" t="s">
        <v>1461</v>
      </c>
      <c r="C277" s="848" t="s">
        <v>1462</v>
      </c>
      <c r="D277" s="849">
        <v>26086299.199999999</v>
      </c>
      <c r="E277" s="849">
        <v>157485563.41999999</v>
      </c>
      <c r="F277" s="849">
        <v>131543230.41</v>
      </c>
      <c r="G277" s="849">
        <v>143966.19</v>
      </c>
      <c r="H277" s="846"/>
      <c r="I277" s="846"/>
    </row>
    <row r="278" spans="1:9" s="847" customFormat="1">
      <c r="A278" s="845" t="s">
        <v>3360</v>
      </c>
      <c r="B278" s="848" t="s">
        <v>1463</v>
      </c>
      <c r="C278" s="848" t="s">
        <v>1462</v>
      </c>
      <c r="D278" s="849">
        <v>26086299.199999999</v>
      </c>
      <c r="E278" s="849">
        <v>157485563.41999999</v>
      </c>
      <c r="F278" s="849">
        <v>131543230.41</v>
      </c>
      <c r="G278" s="849">
        <v>143966.19</v>
      </c>
      <c r="H278" s="846"/>
      <c r="I278" s="846"/>
    </row>
    <row r="279" spans="1:9" s="847" customFormat="1">
      <c r="A279" s="845" t="s">
        <v>3360</v>
      </c>
      <c r="B279" s="848" t="s">
        <v>1464</v>
      </c>
      <c r="C279" s="848" t="s">
        <v>1462</v>
      </c>
      <c r="D279" s="849">
        <v>26086299.199999999</v>
      </c>
      <c r="E279" s="849">
        <v>157485563.41999999</v>
      </c>
      <c r="F279" s="849">
        <v>131543230.41</v>
      </c>
      <c r="G279" s="849">
        <v>143966.19</v>
      </c>
      <c r="H279" s="846"/>
      <c r="I279" s="846"/>
    </row>
    <row r="280" spans="1:9" s="847" customFormat="1">
      <c r="A280" s="845" t="s">
        <v>3360</v>
      </c>
      <c r="B280" s="848" t="s">
        <v>1465</v>
      </c>
      <c r="C280" s="848" t="s">
        <v>1466</v>
      </c>
      <c r="D280" s="849">
        <v>0</v>
      </c>
      <c r="E280" s="849">
        <v>380900</v>
      </c>
      <c r="F280" s="849">
        <v>419645</v>
      </c>
      <c r="G280" s="849">
        <v>38745</v>
      </c>
      <c r="H280" s="846"/>
      <c r="I280" s="846"/>
    </row>
    <row r="281" spans="1:9" s="847" customFormat="1">
      <c r="A281" s="845" t="s">
        <v>3360</v>
      </c>
      <c r="B281" s="848" t="s">
        <v>1467</v>
      </c>
      <c r="C281" s="848" t="s">
        <v>1466</v>
      </c>
      <c r="D281" s="849">
        <v>0</v>
      </c>
      <c r="E281" s="849">
        <v>380900</v>
      </c>
      <c r="F281" s="849">
        <v>419645</v>
      </c>
      <c r="G281" s="849">
        <v>38745</v>
      </c>
      <c r="H281" s="846"/>
      <c r="I281" s="846"/>
    </row>
    <row r="282" spans="1:9" s="847" customFormat="1">
      <c r="A282" s="845" t="s">
        <v>3360</v>
      </c>
      <c r="B282" s="848" t="s">
        <v>1468</v>
      </c>
      <c r="C282" s="848" t="s">
        <v>1466</v>
      </c>
      <c r="D282" s="849">
        <v>0</v>
      </c>
      <c r="E282" s="849">
        <v>380900</v>
      </c>
      <c r="F282" s="849">
        <v>419645</v>
      </c>
      <c r="G282" s="849">
        <v>38745</v>
      </c>
      <c r="H282" s="846"/>
      <c r="I282" s="846"/>
    </row>
    <row r="283" spans="1:9" s="847" customFormat="1">
      <c r="A283" s="845" t="s">
        <v>3360</v>
      </c>
      <c r="B283" s="848" t="s">
        <v>1469</v>
      </c>
      <c r="C283" s="848" t="s">
        <v>1470</v>
      </c>
      <c r="D283" s="849">
        <v>5421505.0199999996</v>
      </c>
      <c r="E283" s="849">
        <v>12154538.039999999</v>
      </c>
      <c r="F283" s="849">
        <v>50329496.740000002</v>
      </c>
      <c r="G283" s="849">
        <v>43596463.719999999</v>
      </c>
      <c r="H283" s="846"/>
      <c r="I283" s="846"/>
    </row>
    <row r="284" spans="1:9" s="847" customFormat="1">
      <c r="A284" s="845" t="s">
        <v>3360</v>
      </c>
      <c r="B284" s="848" t="s">
        <v>1471</v>
      </c>
      <c r="C284" s="848" t="s">
        <v>1470</v>
      </c>
      <c r="D284" s="849">
        <v>5421505.0199999996</v>
      </c>
      <c r="E284" s="849">
        <v>12154538.039999999</v>
      </c>
      <c r="F284" s="849">
        <v>50329496.740000002</v>
      </c>
      <c r="G284" s="849">
        <v>43596463.719999999</v>
      </c>
      <c r="H284" s="846"/>
      <c r="I284" s="846"/>
    </row>
    <row r="285" spans="1:9" s="847" customFormat="1">
      <c r="A285" s="845" t="s">
        <v>3360</v>
      </c>
      <c r="B285" s="848" t="s">
        <v>1472</v>
      </c>
      <c r="C285" s="848" t="s">
        <v>1470</v>
      </c>
      <c r="D285" s="849">
        <v>5421505.0199999996</v>
      </c>
      <c r="E285" s="849">
        <v>12154538.039999999</v>
      </c>
      <c r="F285" s="849">
        <v>50329496.740000002</v>
      </c>
      <c r="G285" s="849">
        <v>43596463.719999999</v>
      </c>
      <c r="H285" s="846"/>
      <c r="I285" s="846"/>
    </row>
    <row r="286" spans="1:9" s="847" customFormat="1">
      <c r="A286" s="845" t="s">
        <v>3360</v>
      </c>
      <c r="B286" s="848" t="s">
        <v>1473</v>
      </c>
      <c r="C286" s="848" t="s">
        <v>1474</v>
      </c>
      <c r="D286" s="849">
        <v>146814396.62</v>
      </c>
      <c r="E286" s="849">
        <v>202925870.47999999</v>
      </c>
      <c r="F286" s="849">
        <v>171086359.90000001</v>
      </c>
      <c r="G286" s="849">
        <v>114974886.04000001</v>
      </c>
      <c r="H286" s="846"/>
      <c r="I286" s="846"/>
    </row>
    <row r="287" spans="1:9" s="847" customFormat="1">
      <c r="A287" s="845" t="s">
        <v>3360</v>
      </c>
      <c r="B287" s="848" t="s">
        <v>1475</v>
      </c>
      <c r="C287" s="848" t="s">
        <v>1474</v>
      </c>
      <c r="D287" s="849">
        <v>146814396.62</v>
      </c>
      <c r="E287" s="849">
        <v>202925870.47999999</v>
      </c>
      <c r="F287" s="849">
        <v>171086359.90000001</v>
      </c>
      <c r="G287" s="849">
        <v>114974886.04000001</v>
      </c>
      <c r="H287" s="846"/>
      <c r="I287" s="846"/>
    </row>
    <row r="288" spans="1:9" s="847" customFormat="1">
      <c r="A288" s="845" t="s">
        <v>3360</v>
      </c>
      <c r="B288" s="848" t="s">
        <v>1476</v>
      </c>
      <c r="C288" s="848" t="s">
        <v>1474</v>
      </c>
      <c r="D288" s="849">
        <v>146814396.62</v>
      </c>
      <c r="E288" s="849">
        <v>202925870.47999999</v>
      </c>
      <c r="F288" s="849">
        <v>171086359.90000001</v>
      </c>
      <c r="G288" s="849">
        <v>114974886.04000001</v>
      </c>
      <c r="H288" s="846"/>
      <c r="I288" s="846"/>
    </row>
    <row r="289" spans="1:9" s="847" customFormat="1">
      <c r="A289" s="845" t="s">
        <v>3360</v>
      </c>
      <c r="B289" s="848" t="s">
        <v>1477</v>
      </c>
      <c r="C289" s="848" t="s">
        <v>1478</v>
      </c>
      <c r="D289" s="849">
        <v>0</v>
      </c>
      <c r="E289" s="849">
        <v>44288</v>
      </c>
      <c r="F289" s="849">
        <v>44288</v>
      </c>
      <c r="G289" s="849">
        <v>0</v>
      </c>
      <c r="H289" s="846"/>
      <c r="I289" s="846"/>
    </row>
    <row r="290" spans="1:9" s="847" customFormat="1">
      <c r="A290" s="845" t="s">
        <v>3360</v>
      </c>
      <c r="B290" s="848" t="s">
        <v>1479</v>
      </c>
      <c r="C290" s="848" t="s">
        <v>1478</v>
      </c>
      <c r="D290" s="849">
        <v>0</v>
      </c>
      <c r="E290" s="849">
        <v>44288</v>
      </c>
      <c r="F290" s="849">
        <v>44288</v>
      </c>
      <c r="G290" s="849">
        <v>0</v>
      </c>
      <c r="H290" s="846"/>
      <c r="I290" s="846"/>
    </row>
    <row r="291" spans="1:9" s="847" customFormat="1">
      <c r="A291" s="845" t="s">
        <v>3360</v>
      </c>
      <c r="B291" s="848" t="s">
        <v>1480</v>
      </c>
      <c r="C291" s="848" t="s">
        <v>1478</v>
      </c>
      <c r="D291" s="849">
        <v>0</v>
      </c>
      <c r="E291" s="849">
        <v>44288</v>
      </c>
      <c r="F291" s="849">
        <v>44288</v>
      </c>
      <c r="G291" s="849">
        <v>0</v>
      </c>
      <c r="H291" s="846"/>
      <c r="I291" s="846"/>
    </row>
    <row r="292" spans="1:9" s="847" customFormat="1">
      <c r="A292" s="845" t="s">
        <v>3360</v>
      </c>
      <c r="B292" s="848" t="s">
        <v>1481</v>
      </c>
      <c r="C292" s="848" t="s">
        <v>701</v>
      </c>
      <c r="D292" s="849">
        <v>26001372739.080002</v>
      </c>
      <c r="E292" s="849">
        <v>4672353388.2600002</v>
      </c>
      <c r="F292" s="849">
        <v>9470047963.5300007</v>
      </c>
      <c r="G292" s="849">
        <v>30799067314.349998</v>
      </c>
      <c r="H292" s="846"/>
      <c r="I292" s="846"/>
    </row>
    <row r="293" spans="1:9" s="847" customFormat="1">
      <c r="A293" s="845" t="s">
        <v>3360</v>
      </c>
      <c r="B293" s="848" t="s">
        <v>1482</v>
      </c>
      <c r="C293" s="848" t="s">
        <v>1483</v>
      </c>
      <c r="D293" s="849">
        <v>25942227952.259998</v>
      </c>
      <c r="E293" s="849">
        <v>4599563792.2299995</v>
      </c>
      <c r="F293" s="849">
        <v>9396250835</v>
      </c>
      <c r="G293" s="849">
        <v>30738914995.029999</v>
      </c>
      <c r="H293" s="846"/>
      <c r="I293" s="846"/>
    </row>
    <row r="294" spans="1:9" s="847" customFormat="1">
      <c r="A294" s="845" t="s">
        <v>3360</v>
      </c>
      <c r="B294" s="848" t="s">
        <v>1484</v>
      </c>
      <c r="C294" s="848" t="s">
        <v>1485</v>
      </c>
      <c r="D294" s="849">
        <v>8019086688.5100002</v>
      </c>
      <c r="E294" s="849">
        <v>0</v>
      </c>
      <c r="F294" s="849">
        <v>1648652841.75</v>
      </c>
      <c r="G294" s="849">
        <v>9667739530.2600002</v>
      </c>
      <c r="H294" s="846"/>
      <c r="I294" s="846"/>
    </row>
    <row r="295" spans="1:9" s="847" customFormat="1">
      <c r="A295" s="845" t="s">
        <v>3360</v>
      </c>
      <c r="B295" s="848" t="s">
        <v>1486</v>
      </c>
      <c r="C295" s="848" t="s">
        <v>1487</v>
      </c>
      <c r="D295" s="849">
        <v>8019086688.5100002</v>
      </c>
      <c r="E295" s="849">
        <v>0</v>
      </c>
      <c r="F295" s="849">
        <v>1648652841.75</v>
      </c>
      <c r="G295" s="849">
        <v>9667739530.2600002</v>
      </c>
      <c r="H295" s="846"/>
      <c r="I295" s="846"/>
    </row>
    <row r="296" spans="1:9" s="847" customFormat="1">
      <c r="A296" s="845" t="s">
        <v>3360</v>
      </c>
      <c r="B296" s="848" t="s">
        <v>1488</v>
      </c>
      <c r="C296" s="848" t="s">
        <v>1487</v>
      </c>
      <c r="D296" s="849">
        <v>8019086688.5100002</v>
      </c>
      <c r="E296" s="849">
        <v>0</v>
      </c>
      <c r="F296" s="849">
        <v>1648652841.75</v>
      </c>
      <c r="G296" s="849">
        <v>9667739530.2600002</v>
      </c>
      <c r="H296" s="846"/>
      <c r="I296" s="846"/>
    </row>
    <row r="297" spans="1:9" s="847" customFormat="1">
      <c r="A297" s="845" t="s">
        <v>3360</v>
      </c>
      <c r="B297" s="848" t="s">
        <v>1489</v>
      </c>
      <c r="C297" s="848" t="s">
        <v>1490</v>
      </c>
      <c r="D297" s="849">
        <v>12792314909.68</v>
      </c>
      <c r="E297" s="849">
        <v>384044.91</v>
      </c>
      <c r="F297" s="849">
        <v>1659205812.8399999</v>
      </c>
      <c r="G297" s="849">
        <v>14451136677.610001</v>
      </c>
      <c r="H297" s="846"/>
      <c r="I297" s="846"/>
    </row>
    <row r="298" spans="1:9" s="847" customFormat="1">
      <c r="A298" s="845" t="s">
        <v>3360</v>
      </c>
      <c r="B298" s="848" t="s">
        <v>1491</v>
      </c>
      <c r="C298" s="848" t="s">
        <v>1492</v>
      </c>
      <c r="D298" s="849">
        <v>12792314909.68</v>
      </c>
      <c r="E298" s="849">
        <v>384044.91</v>
      </c>
      <c r="F298" s="849">
        <v>1659205812.8399999</v>
      </c>
      <c r="G298" s="849">
        <v>14451136677.610001</v>
      </c>
      <c r="H298" s="846"/>
      <c r="I298" s="846"/>
    </row>
    <row r="299" spans="1:9" s="847" customFormat="1">
      <c r="A299" s="845" t="s">
        <v>3360</v>
      </c>
      <c r="B299" s="848" t="s">
        <v>1493</v>
      </c>
      <c r="C299" s="848" t="s">
        <v>1492</v>
      </c>
      <c r="D299" s="849">
        <v>12792314909.68</v>
      </c>
      <c r="E299" s="849">
        <v>384044.91</v>
      </c>
      <c r="F299" s="849">
        <v>1659205812.8399999</v>
      </c>
      <c r="G299" s="849">
        <v>14451136677.610001</v>
      </c>
      <c r="H299" s="846"/>
      <c r="I299" s="846"/>
    </row>
    <row r="300" spans="1:9" s="847" customFormat="1">
      <c r="A300" s="845" t="s">
        <v>3360</v>
      </c>
      <c r="B300" s="848" t="s">
        <v>1494</v>
      </c>
      <c r="C300" s="848" t="s">
        <v>1495</v>
      </c>
      <c r="D300" s="849">
        <v>1933511219.3199999</v>
      </c>
      <c r="E300" s="849">
        <v>1916324520.05</v>
      </c>
      <c r="F300" s="849">
        <v>1949593081.9100001</v>
      </c>
      <c r="G300" s="849">
        <v>1966779781.1800001</v>
      </c>
      <c r="H300" s="846"/>
      <c r="I300" s="846"/>
    </row>
    <row r="301" spans="1:9" s="847" customFormat="1">
      <c r="A301" s="845" t="s">
        <v>3360</v>
      </c>
      <c r="B301" s="848" t="s">
        <v>1496</v>
      </c>
      <c r="C301" s="848" t="s">
        <v>1495</v>
      </c>
      <c r="D301" s="849">
        <v>1933511219.3199999</v>
      </c>
      <c r="E301" s="849">
        <v>1916324520.05</v>
      </c>
      <c r="F301" s="849">
        <v>1949593081.9100001</v>
      </c>
      <c r="G301" s="849">
        <v>1966779781.1800001</v>
      </c>
      <c r="H301" s="846"/>
      <c r="I301" s="846"/>
    </row>
    <row r="302" spans="1:9" s="847" customFormat="1">
      <c r="A302" s="845" t="s">
        <v>3360</v>
      </c>
      <c r="B302" s="848" t="s">
        <v>1497</v>
      </c>
      <c r="C302" s="848" t="s">
        <v>1498</v>
      </c>
      <c r="D302" s="849">
        <v>1933511219.3199999</v>
      </c>
      <c r="E302" s="849">
        <v>1916324520.05</v>
      </c>
      <c r="F302" s="849">
        <v>1949593081.9100001</v>
      </c>
      <c r="G302" s="849">
        <v>1966779781.1800001</v>
      </c>
      <c r="H302" s="846"/>
      <c r="I302" s="846"/>
    </row>
    <row r="303" spans="1:9" s="847" customFormat="1">
      <c r="A303" s="845" t="s">
        <v>3360</v>
      </c>
      <c r="B303" s="848" t="s">
        <v>1499</v>
      </c>
      <c r="C303" s="848" t="s">
        <v>1500</v>
      </c>
      <c r="D303" s="849">
        <v>3197315134.75</v>
      </c>
      <c r="E303" s="849">
        <v>2682855227.27</v>
      </c>
      <c r="F303" s="849">
        <v>4138799098.5</v>
      </c>
      <c r="G303" s="849">
        <v>4653259005.9799995</v>
      </c>
      <c r="H303" s="846"/>
      <c r="I303" s="846"/>
    </row>
    <row r="304" spans="1:9" s="847" customFormat="1">
      <c r="A304" s="845" t="s">
        <v>3360</v>
      </c>
      <c r="B304" s="848" t="s">
        <v>1501</v>
      </c>
      <c r="C304" s="848" t="s">
        <v>1500</v>
      </c>
      <c r="D304" s="849">
        <v>3197315134.75</v>
      </c>
      <c r="E304" s="849">
        <v>2682855227.27</v>
      </c>
      <c r="F304" s="849">
        <v>4138799098.5</v>
      </c>
      <c r="G304" s="849">
        <v>4653259005.9799995</v>
      </c>
      <c r="H304" s="846"/>
      <c r="I304" s="846"/>
    </row>
    <row r="305" spans="1:9" s="847" customFormat="1">
      <c r="A305" s="845" t="s">
        <v>3360</v>
      </c>
      <c r="B305" s="848" t="s">
        <v>1502</v>
      </c>
      <c r="C305" s="848" t="s">
        <v>1500</v>
      </c>
      <c r="D305" s="849">
        <v>2290853589.9400001</v>
      </c>
      <c r="E305" s="849">
        <v>1798397756.48</v>
      </c>
      <c r="F305" s="849">
        <v>3238986906.8499999</v>
      </c>
      <c r="G305" s="849">
        <v>3731442740.3099999</v>
      </c>
      <c r="H305" s="846"/>
      <c r="I305" s="846"/>
    </row>
    <row r="306" spans="1:9" s="847" customFormat="1">
      <c r="A306" s="845" t="s">
        <v>3360</v>
      </c>
      <c r="B306" s="848" t="s">
        <v>1503</v>
      </c>
      <c r="C306" s="848" t="s">
        <v>1498</v>
      </c>
      <c r="D306" s="849">
        <v>906461544.80999994</v>
      </c>
      <c r="E306" s="849">
        <v>884457470.78999996</v>
      </c>
      <c r="F306" s="849">
        <v>899812191.64999998</v>
      </c>
      <c r="G306" s="849">
        <v>921816265.66999996</v>
      </c>
      <c r="H306" s="846"/>
      <c r="I306" s="846"/>
    </row>
    <row r="307" spans="1:9" s="847" customFormat="1">
      <c r="A307" s="845" t="s">
        <v>3360</v>
      </c>
      <c r="B307" s="848" t="s">
        <v>1504</v>
      </c>
      <c r="C307" s="848" t="s">
        <v>1505</v>
      </c>
      <c r="D307" s="849">
        <v>59144786.82</v>
      </c>
      <c r="E307" s="849">
        <v>72789596.030000001</v>
      </c>
      <c r="F307" s="849">
        <v>73797128.530000001</v>
      </c>
      <c r="G307" s="849">
        <v>60152319.32</v>
      </c>
      <c r="H307" s="846"/>
      <c r="I307" s="846"/>
    </row>
    <row r="308" spans="1:9" s="847" customFormat="1">
      <c r="A308" s="845" t="s">
        <v>3360</v>
      </c>
      <c r="B308" s="848" t="s">
        <v>1506</v>
      </c>
      <c r="C308" s="848" t="s">
        <v>1507</v>
      </c>
      <c r="D308" s="849">
        <v>59144786.82</v>
      </c>
      <c r="E308" s="849">
        <v>72789596.030000001</v>
      </c>
      <c r="F308" s="849">
        <v>73797128.530000001</v>
      </c>
      <c r="G308" s="849">
        <v>60152319.32</v>
      </c>
      <c r="H308" s="846"/>
      <c r="I308" s="846"/>
    </row>
    <row r="309" spans="1:9" s="847" customFormat="1">
      <c r="A309" s="845" t="s">
        <v>3360</v>
      </c>
      <c r="B309" s="848" t="s">
        <v>1508</v>
      </c>
      <c r="C309" s="848" t="s">
        <v>1507</v>
      </c>
      <c r="D309" s="849">
        <v>59144786.82</v>
      </c>
      <c r="E309" s="849">
        <v>72789596.030000001</v>
      </c>
      <c r="F309" s="849">
        <v>73797128.530000001</v>
      </c>
      <c r="G309" s="849">
        <v>60152319.32</v>
      </c>
      <c r="H309" s="846"/>
      <c r="I309" s="846"/>
    </row>
    <row r="310" spans="1:9" s="847" customFormat="1">
      <c r="A310" s="845" t="s">
        <v>3360</v>
      </c>
      <c r="B310" s="848" t="s">
        <v>1509</v>
      </c>
      <c r="C310" s="848" t="s">
        <v>1095</v>
      </c>
      <c r="D310" s="849">
        <v>59144786.82</v>
      </c>
      <c r="E310" s="849">
        <v>72789596.030000001</v>
      </c>
      <c r="F310" s="849">
        <v>73797128.530000001</v>
      </c>
      <c r="G310" s="849">
        <v>60152319.32</v>
      </c>
      <c r="H310" s="846"/>
      <c r="I310" s="846"/>
    </row>
    <row r="311" spans="1:9" s="847" customFormat="1">
      <c r="A311" s="845" t="s">
        <v>3360</v>
      </c>
      <c r="B311" s="848" t="s">
        <v>1510</v>
      </c>
      <c r="C311" s="848" t="s">
        <v>702</v>
      </c>
      <c r="D311" s="849">
        <v>607371596.50999999</v>
      </c>
      <c r="E311" s="849">
        <v>544996753.80999994</v>
      </c>
      <c r="F311" s="849">
        <v>669527842.15999997</v>
      </c>
      <c r="G311" s="849">
        <v>731902684.86000001</v>
      </c>
      <c r="H311" s="846"/>
      <c r="I311" s="846"/>
    </row>
    <row r="312" spans="1:9" s="847" customFormat="1">
      <c r="A312" s="845" t="s">
        <v>3360</v>
      </c>
      <c r="B312" s="848" t="s">
        <v>1511</v>
      </c>
      <c r="C312" s="848" t="s">
        <v>1512</v>
      </c>
      <c r="D312" s="849">
        <v>604394373.74000001</v>
      </c>
      <c r="E312" s="849">
        <v>482845403.20999998</v>
      </c>
      <c r="F312" s="849">
        <v>607376491.55999994</v>
      </c>
      <c r="G312" s="849">
        <v>728925462.09000003</v>
      </c>
      <c r="H312" s="846"/>
      <c r="I312" s="846"/>
    </row>
    <row r="313" spans="1:9" s="847" customFormat="1">
      <c r="A313" s="845" t="s">
        <v>3360</v>
      </c>
      <c r="B313" s="848" t="s">
        <v>1513</v>
      </c>
      <c r="C313" s="848" t="s">
        <v>1514</v>
      </c>
      <c r="D313" s="849">
        <v>0</v>
      </c>
      <c r="E313" s="849">
        <v>350453737.31</v>
      </c>
      <c r="F313" s="849">
        <v>350453737.31</v>
      </c>
      <c r="G313" s="849">
        <v>0</v>
      </c>
      <c r="H313" s="846"/>
      <c r="I313" s="846"/>
    </row>
    <row r="314" spans="1:9" s="847" customFormat="1">
      <c r="A314" s="845" t="s">
        <v>3360</v>
      </c>
      <c r="B314" s="848" t="s">
        <v>1515</v>
      </c>
      <c r="C314" s="848" t="s">
        <v>1516</v>
      </c>
      <c r="D314" s="849">
        <v>0</v>
      </c>
      <c r="E314" s="849">
        <v>334453737.31</v>
      </c>
      <c r="F314" s="849">
        <v>334453737.31</v>
      </c>
      <c r="G314" s="849">
        <v>0</v>
      </c>
      <c r="H314" s="846"/>
      <c r="I314" s="846"/>
    </row>
    <row r="315" spans="1:9" s="847" customFormat="1">
      <c r="A315" s="845" t="s">
        <v>3360</v>
      </c>
      <c r="B315" s="848" t="s">
        <v>1517</v>
      </c>
      <c r="C315" s="848" t="s">
        <v>1516</v>
      </c>
      <c r="D315" s="849">
        <v>0</v>
      </c>
      <c r="E315" s="849">
        <v>334453737.31</v>
      </c>
      <c r="F315" s="849">
        <v>334453737.31</v>
      </c>
      <c r="G315" s="849">
        <v>0</v>
      </c>
      <c r="H315" s="846"/>
      <c r="I315" s="846"/>
    </row>
    <row r="316" spans="1:9" s="847" customFormat="1">
      <c r="A316" s="845" t="s">
        <v>3360</v>
      </c>
      <c r="B316" s="848" t="s">
        <v>3245</v>
      </c>
      <c r="C316" s="848" t="s">
        <v>3246</v>
      </c>
      <c r="D316" s="849">
        <v>0</v>
      </c>
      <c r="E316" s="849">
        <v>16000000</v>
      </c>
      <c r="F316" s="849">
        <v>16000000</v>
      </c>
      <c r="G316" s="849">
        <v>0</v>
      </c>
      <c r="H316" s="846"/>
      <c r="I316" s="846"/>
    </row>
    <row r="317" spans="1:9" s="847" customFormat="1">
      <c r="A317" s="845" t="s">
        <v>3360</v>
      </c>
      <c r="B317" s="848" t="s">
        <v>3247</v>
      </c>
      <c r="C317" s="848" t="s">
        <v>3246</v>
      </c>
      <c r="D317" s="849">
        <v>0</v>
      </c>
      <c r="E317" s="849">
        <v>16000000</v>
      </c>
      <c r="F317" s="849">
        <v>16000000</v>
      </c>
      <c r="G317" s="849">
        <v>0</v>
      </c>
      <c r="H317" s="846"/>
      <c r="I317" s="846"/>
    </row>
    <row r="318" spans="1:9" s="847" customFormat="1">
      <c r="A318" s="845" t="s">
        <v>3360</v>
      </c>
      <c r="B318" s="848" t="s">
        <v>1518</v>
      </c>
      <c r="C318" s="848" t="s">
        <v>1519</v>
      </c>
      <c r="D318" s="849">
        <v>604394373.74000001</v>
      </c>
      <c r="E318" s="849">
        <v>132391665.90000001</v>
      </c>
      <c r="F318" s="849">
        <v>256922754.25</v>
      </c>
      <c r="G318" s="849">
        <v>728925462.09000003</v>
      </c>
      <c r="H318" s="846"/>
      <c r="I318" s="846"/>
    </row>
    <row r="319" spans="1:9" s="847" customFormat="1">
      <c r="A319" s="845" t="s">
        <v>3360</v>
      </c>
      <c r="B319" s="848" t="s">
        <v>1520</v>
      </c>
      <c r="C319" s="848" t="s">
        <v>1521</v>
      </c>
      <c r="D319" s="849">
        <v>604394373.74000001</v>
      </c>
      <c r="E319" s="849">
        <v>123344581.64</v>
      </c>
      <c r="F319" s="849">
        <v>247625669.99000001</v>
      </c>
      <c r="G319" s="849">
        <v>728675462.09000003</v>
      </c>
      <c r="H319" s="846"/>
      <c r="I319" s="846"/>
    </row>
    <row r="320" spans="1:9" s="847" customFormat="1">
      <c r="A320" s="845" t="s">
        <v>3360</v>
      </c>
      <c r="B320" s="848" t="s">
        <v>1522</v>
      </c>
      <c r="C320" s="848" t="s">
        <v>1521</v>
      </c>
      <c r="D320" s="849">
        <v>604394373.74000001</v>
      </c>
      <c r="E320" s="849">
        <v>123344581.64</v>
      </c>
      <c r="F320" s="849">
        <v>247625669.99000001</v>
      </c>
      <c r="G320" s="849">
        <v>728675462.09000003</v>
      </c>
      <c r="H320" s="846"/>
      <c r="I320" s="846"/>
    </row>
    <row r="321" spans="1:9" s="847" customFormat="1">
      <c r="A321" s="845" t="s">
        <v>3360</v>
      </c>
      <c r="B321" s="848" t="s">
        <v>1523</v>
      </c>
      <c r="C321" s="848" t="s">
        <v>1524</v>
      </c>
      <c r="D321" s="849">
        <v>0</v>
      </c>
      <c r="E321" s="849">
        <v>9047084.2599999998</v>
      </c>
      <c r="F321" s="849">
        <v>9297084.2599999998</v>
      </c>
      <c r="G321" s="849">
        <v>250000</v>
      </c>
      <c r="H321" s="846"/>
      <c r="I321" s="846"/>
    </row>
    <row r="322" spans="1:9" s="847" customFormat="1">
      <c r="A322" s="845" t="s">
        <v>3360</v>
      </c>
      <c r="B322" s="848" t="s">
        <v>1525</v>
      </c>
      <c r="C322" s="848" t="s">
        <v>1524</v>
      </c>
      <c r="D322" s="849">
        <v>0</v>
      </c>
      <c r="E322" s="849">
        <v>9047084.2599999998</v>
      </c>
      <c r="F322" s="849">
        <v>9297084.2599999998</v>
      </c>
      <c r="G322" s="849">
        <v>250000</v>
      </c>
      <c r="H322" s="846"/>
      <c r="I322" s="846"/>
    </row>
    <row r="323" spans="1:9" s="847" customFormat="1">
      <c r="A323" s="845" t="s">
        <v>3360</v>
      </c>
      <c r="B323" s="848" t="s">
        <v>1526</v>
      </c>
      <c r="C323" s="848" t="s">
        <v>1527</v>
      </c>
      <c r="D323" s="849">
        <v>2977222.77</v>
      </c>
      <c r="E323" s="849">
        <v>62151350.600000001</v>
      </c>
      <c r="F323" s="849">
        <v>62151350.600000001</v>
      </c>
      <c r="G323" s="849">
        <v>2977222.77</v>
      </c>
      <c r="H323" s="846"/>
      <c r="I323" s="846"/>
    </row>
    <row r="324" spans="1:9" s="847" customFormat="1">
      <c r="A324" s="845" t="s">
        <v>3360</v>
      </c>
      <c r="B324" s="848" t="s">
        <v>1528</v>
      </c>
      <c r="C324" s="848" t="s">
        <v>1529</v>
      </c>
      <c r="D324" s="849">
        <v>2977222.77</v>
      </c>
      <c r="E324" s="849">
        <v>62151350.600000001</v>
      </c>
      <c r="F324" s="849">
        <v>62151350.600000001</v>
      </c>
      <c r="G324" s="849">
        <v>2977222.77</v>
      </c>
      <c r="H324" s="846"/>
      <c r="I324" s="846"/>
    </row>
    <row r="325" spans="1:9" s="847" customFormat="1">
      <c r="A325" s="845" t="s">
        <v>3360</v>
      </c>
      <c r="B325" s="848" t="s">
        <v>1530</v>
      </c>
      <c r="C325" s="848" t="s">
        <v>1529</v>
      </c>
      <c r="D325" s="849">
        <v>2977222.77</v>
      </c>
      <c r="E325" s="849">
        <v>62151350.600000001</v>
      </c>
      <c r="F325" s="849">
        <v>62151350.600000001</v>
      </c>
      <c r="G325" s="849">
        <v>2977222.77</v>
      </c>
      <c r="H325" s="846"/>
      <c r="I325" s="846"/>
    </row>
    <row r="326" spans="1:9" s="847" customFormat="1">
      <c r="A326" s="845" t="s">
        <v>3360</v>
      </c>
      <c r="B326" s="848" t="s">
        <v>1531</v>
      </c>
      <c r="C326" s="848" t="s">
        <v>1529</v>
      </c>
      <c r="D326" s="849">
        <v>2977222.77</v>
      </c>
      <c r="E326" s="849">
        <v>62151350.600000001</v>
      </c>
      <c r="F326" s="849">
        <v>62151350.600000001</v>
      </c>
      <c r="G326" s="849">
        <v>2977222.77</v>
      </c>
      <c r="H326" s="846"/>
      <c r="I326" s="846"/>
    </row>
    <row r="327" spans="1:9" s="847" customFormat="1">
      <c r="A327" s="845" t="s">
        <v>3360</v>
      </c>
      <c r="B327" s="848" t="s">
        <v>1532</v>
      </c>
      <c r="C327" s="848" t="s">
        <v>713</v>
      </c>
      <c r="D327" s="849">
        <v>33195080270.720001</v>
      </c>
      <c r="E327" s="849">
        <v>29063305.699999999</v>
      </c>
      <c r="F327" s="849">
        <v>42085193.090000004</v>
      </c>
      <c r="G327" s="849">
        <v>33208102158.110001</v>
      </c>
      <c r="H327" s="846"/>
      <c r="I327" s="846"/>
    </row>
    <row r="328" spans="1:9" s="847" customFormat="1">
      <c r="A328" s="845" t="s">
        <v>3360</v>
      </c>
      <c r="B328" s="848" t="s">
        <v>1533</v>
      </c>
      <c r="C328" s="848" t="s">
        <v>1534</v>
      </c>
      <c r="D328" s="849">
        <v>33195080270.720001</v>
      </c>
      <c r="E328" s="849">
        <v>29063305.699999999</v>
      </c>
      <c r="F328" s="849">
        <v>42085193.090000004</v>
      </c>
      <c r="G328" s="849">
        <v>33208102158.110001</v>
      </c>
      <c r="H328" s="846"/>
      <c r="I328" s="846"/>
    </row>
    <row r="329" spans="1:9" s="847" customFormat="1">
      <c r="A329" s="845" t="s">
        <v>3360</v>
      </c>
      <c r="B329" s="848" t="s">
        <v>1535</v>
      </c>
      <c r="C329" s="848" t="s">
        <v>1536</v>
      </c>
      <c r="D329" s="849">
        <v>81353374.879999995</v>
      </c>
      <c r="E329" s="849">
        <v>29063305.699999999</v>
      </c>
      <c r="F329" s="849">
        <v>16617837.779999999</v>
      </c>
      <c r="G329" s="849">
        <v>68907906.959999993</v>
      </c>
      <c r="H329" s="846"/>
      <c r="I329" s="846"/>
    </row>
    <row r="330" spans="1:9" s="847" customFormat="1">
      <c r="A330" s="845" t="s">
        <v>3360</v>
      </c>
      <c r="B330" s="848" t="s">
        <v>1537</v>
      </c>
      <c r="C330" s="848" t="s">
        <v>1536</v>
      </c>
      <c r="D330" s="849">
        <v>81353374.879999995</v>
      </c>
      <c r="E330" s="849">
        <v>29063305.699999999</v>
      </c>
      <c r="F330" s="849">
        <v>16617837.779999999</v>
      </c>
      <c r="G330" s="849">
        <v>68907906.959999993</v>
      </c>
      <c r="H330" s="846"/>
      <c r="I330" s="846"/>
    </row>
    <row r="331" spans="1:9" s="847" customFormat="1">
      <c r="A331" s="845" t="s">
        <v>3360</v>
      </c>
      <c r="B331" s="848" t="s">
        <v>1538</v>
      </c>
      <c r="C331" s="848" t="s">
        <v>1536</v>
      </c>
      <c r="D331" s="849">
        <v>81353374.879999995</v>
      </c>
      <c r="E331" s="849">
        <v>29063305.699999999</v>
      </c>
      <c r="F331" s="849">
        <v>16617837.779999999</v>
      </c>
      <c r="G331" s="849">
        <v>68907906.959999993</v>
      </c>
      <c r="H331" s="846"/>
      <c r="I331" s="846"/>
    </row>
    <row r="332" spans="1:9" s="847" customFormat="1">
      <c r="A332" s="845" t="s">
        <v>3360</v>
      </c>
      <c r="B332" s="848" t="s">
        <v>1539</v>
      </c>
      <c r="C332" s="848" t="s">
        <v>1540</v>
      </c>
      <c r="D332" s="849">
        <v>33113726895.84</v>
      </c>
      <c r="E332" s="849">
        <v>0</v>
      </c>
      <c r="F332" s="849">
        <v>25467355.309999999</v>
      </c>
      <c r="G332" s="849">
        <v>33139194251.150002</v>
      </c>
      <c r="H332" s="846"/>
      <c r="I332" s="846"/>
    </row>
    <row r="333" spans="1:9" s="847" customFormat="1">
      <c r="A333" s="845" t="s">
        <v>3360</v>
      </c>
      <c r="B333" s="848" t="s">
        <v>1541</v>
      </c>
      <c r="C333" s="848" t="s">
        <v>1540</v>
      </c>
      <c r="D333" s="849">
        <v>33113726895.84</v>
      </c>
      <c r="E333" s="849">
        <v>0</v>
      </c>
      <c r="F333" s="849">
        <v>25467355.309999999</v>
      </c>
      <c r="G333" s="849">
        <v>33139194251.150002</v>
      </c>
      <c r="H333" s="846"/>
      <c r="I333" s="846"/>
    </row>
    <row r="334" spans="1:9" s="847" customFormat="1">
      <c r="A334" s="845" t="s">
        <v>3360</v>
      </c>
      <c r="B334" s="848" t="s">
        <v>1542</v>
      </c>
      <c r="C334" s="848" t="s">
        <v>1540</v>
      </c>
      <c r="D334" s="849">
        <v>33113726895.84</v>
      </c>
      <c r="E334" s="849">
        <v>0</v>
      </c>
      <c r="F334" s="849">
        <v>25467355.309999999</v>
      </c>
      <c r="G334" s="849">
        <v>33139194251.150002</v>
      </c>
      <c r="H334" s="846"/>
      <c r="I334" s="846"/>
    </row>
    <row r="335" spans="1:9" s="847" customFormat="1">
      <c r="A335" s="845" t="s">
        <v>3360</v>
      </c>
      <c r="B335" s="848" t="s">
        <v>1543</v>
      </c>
      <c r="C335" s="848" t="s">
        <v>457</v>
      </c>
      <c r="D335" s="849">
        <v>126620838503.99001</v>
      </c>
      <c r="E335" s="849">
        <v>208388482.09</v>
      </c>
      <c r="F335" s="849">
        <v>28883996.690000001</v>
      </c>
      <c r="G335" s="849">
        <v>126441334018.59</v>
      </c>
      <c r="H335" s="846"/>
      <c r="I335" s="846"/>
    </row>
    <row r="336" spans="1:9" s="847" customFormat="1">
      <c r="A336" s="845" t="s">
        <v>3360</v>
      </c>
      <c r="B336" s="848" t="s">
        <v>1544</v>
      </c>
      <c r="C336" s="848" t="s">
        <v>1545</v>
      </c>
      <c r="D336" s="849">
        <v>126620838503.99001</v>
      </c>
      <c r="E336" s="849">
        <v>208388482.09</v>
      </c>
      <c r="F336" s="849">
        <v>28883996.690000001</v>
      </c>
      <c r="G336" s="849">
        <v>126441334018.59</v>
      </c>
      <c r="H336" s="846"/>
      <c r="I336" s="846"/>
    </row>
    <row r="337" spans="1:9" s="847" customFormat="1">
      <c r="A337" s="845" t="s">
        <v>3360</v>
      </c>
      <c r="B337" s="848" t="s">
        <v>1546</v>
      </c>
      <c r="C337" s="848" t="s">
        <v>802</v>
      </c>
      <c r="D337" s="849">
        <v>83363856036.399994</v>
      </c>
      <c r="E337" s="849">
        <v>0</v>
      </c>
      <c r="F337" s="849">
        <v>0</v>
      </c>
      <c r="G337" s="849">
        <v>83363856036.399994</v>
      </c>
      <c r="H337" s="846"/>
      <c r="I337" s="846"/>
    </row>
    <row r="338" spans="1:9" s="847" customFormat="1">
      <c r="A338" s="845" t="s">
        <v>3360</v>
      </c>
      <c r="B338" s="848" t="s">
        <v>1547</v>
      </c>
      <c r="C338" s="848" t="s">
        <v>1548</v>
      </c>
      <c r="D338" s="849">
        <v>83363856036.399994</v>
      </c>
      <c r="E338" s="849">
        <v>0</v>
      </c>
      <c r="F338" s="849">
        <v>0</v>
      </c>
      <c r="G338" s="849">
        <v>83363856036.399994</v>
      </c>
      <c r="H338" s="846"/>
      <c r="I338" s="846"/>
    </row>
    <row r="339" spans="1:9" s="847" customFormat="1">
      <c r="A339" s="845" t="s">
        <v>3360</v>
      </c>
      <c r="B339" s="848" t="s">
        <v>1549</v>
      </c>
      <c r="C339" s="848" t="s">
        <v>1550</v>
      </c>
      <c r="D339" s="849">
        <v>83363856036.399994</v>
      </c>
      <c r="E339" s="849">
        <v>0</v>
      </c>
      <c r="F339" s="849">
        <v>0</v>
      </c>
      <c r="G339" s="849">
        <v>83363856036.399994</v>
      </c>
      <c r="H339" s="846"/>
      <c r="I339" s="846"/>
    </row>
    <row r="340" spans="1:9" s="847" customFormat="1">
      <c r="A340" s="845" t="s">
        <v>3360</v>
      </c>
      <c r="B340" s="848" t="s">
        <v>1551</v>
      </c>
      <c r="C340" s="848" t="s">
        <v>1550</v>
      </c>
      <c r="D340" s="849">
        <v>83363856036.399994</v>
      </c>
      <c r="E340" s="849">
        <v>0</v>
      </c>
      <c r="F340" s="849">
        <v>0</v>
      </c>
      <c r="G340" s="849">
        <v>83363856036.399994</v>
      </c>
      <c r="H340" s="846"/>
      <c r="I340" s="846"/>
    </row>
    <row r="341" spans="1:9" s="847" customFormat="1">
      <c r="A341" s="845" t="s">
        <v>3360</v>
      </c>
      <c r="B341" s="848" t="s">
        <v>1552</v>
      </c>
      <c r="C341" s="848" t="s">
        <v>1550</v>
      </c>
      <c r="D341" s="849">
        <v>83363856036.399994</v>
      </c>
      <c r="E341" s="849">
        <v>0</v>
      </c>
      <c r="F341" s="849">
        <v>0</v>
      </c>
      <c r="G341" s="849">
        <v>83363856036.399994</v>
      </c>
      <c r="H341" s="846"/>
      <c r="I341" s="846"/>
    </row>
    <row r="342" spans="1:9" s="847" customFormat="1">
      <c r="A342" s="845" t="s">
        <v>3360</v>
      </c>
      <c r="B342" s="848" t="s">
        <v>1553</v>
      </c>
      <c r="C342" s="848" t="s">
        <v>1095</v>
      </c>
      <c r="D342" s="849">
        <v>83363856036.399994</v>
      </c>
      <c r="E342" s="849">
        <v>0</v>
      </c>
      <c r="F342" s="849">
        <v>0</v>
      </c>
      <c r="G342" s="849">
        <v>83363856036.399994</v>
      </c>
      <c r="H342" s="846"/>
      <c r="I342" s="846"/>
    </row>
    <row r="343" spans="1:9" s="847" customFormat="1">
      <c r="A343" s="845" t="s">
        <v>3360</v>
      </c>
      <c r="B343" s="848" t="s">
        <v>1554</v>
      </c>
      <c r="C343" s="848" t="s">
        <v>463</v>
      </c>
      <c r="D343" s="849">
        <v>43383888950.660004</v>
      </c>
      <c r="E343" s="849">
        <v>131257494.84999999</v>
      </c>
      <c r="F343" s="849">
        <v>0</v>
      </c>
      <c r="G343" s="849">
        <v>43252631455.809998</v>
      </c>
      <c r="H343" s="846"/>
      <c r="I343" s="846"/>
    </row>
    <row r="344" spans="1:9" s="847" customFormat="1">
      <c r="A344" s="845" t="s">
        <v>3360</v>
      </c>
      <c r="B344" s="848" t="s">
        <v>1555</v>
      </c>
      <c r="C344" s="848" t="s">
        <v>1556</v>
      </c>
      <c r="D344" s="849">
        <v>43383888950.660004</v>
      </c>
      <c r="E344" s="849">
        <v>131257494.84999999</v>
      </c>
      <c r="F344" s="849">
        <v>0</v>
      </c>
      <c r="G344" s="849">
        <v>43252631455.809998</v>
      </c>
      <c r="H344" s="846"/>
      <c r="I344" s="846"/>
    </row>
    <row r="345" spans="1:9" s="847" customFormat="1">
      <c r="A345" s="845" t="s">
        <v>3360</v>
      </c>
      <c r="B345" s="848" t="s">
        <v>1557</v>
      </c>
      <c r="C345" s="848" t="s">
        <v>1558</v>
      </c>
      <c r="D345" s="849">
        <v>43383888950.660004</v>
      </c>
      <c r="E345" s="849">
        <v>131257494.84999999</v>
      </c>
      <c r="F345" s="849">
        <v>0</v>
      </c>
      <c r="G345" s="849">
        <v>43252631455.809998</v>
      </c>
      <c r="H345" s="846"/>
      <c r="I345" s="846"/>
    </row>
    <row r="346" spans="1:9" s="847" customFormat="1">
      <c r="A346" s="845" t="s">
        <v>3360</v>
      </c>
      <c r="B346" s="848" t="s">
        <v>1559</v>
      </c>
      <c r="C346" s="848" t="s">
        <v>1558</v>
      </c>
      <c r="D346" s="849">
        <v>43383888950.660004</v>
      </c>
      <c r="E346" s="849">
        <v>131257494.84999999</v>
      </c>
      <c r="F346" s="849">
        <v>0</v>
      </c>
      <c r="G346" s="849">
        <v>43252631455.809998</v>
      </c>
      <c r="H346" s="846"/>
      <c r="I346" s="846"/>
    </row>
    <row r="347" spans="1:9" s="847" customFormat="1">
      <c r="A347" s="845" t="s">
        <v>3360</v>
      </c>
      <c r="B347" s="848" t="s">
        <v>1560</v>
      </c>
      <c r="C347" s="848" t="s">
        <v>1558</v>
      </c>
      <c r="D347" s="849">
        <v>43383888950.660004</v>
      </c>
      <c r="E347" s="849">
        <v>131257494.84999999</v>
      </c>
      <c r="F347" s="849">
        <v>0</v>
      </c>
      <c r="G347" s="849">
        <v>43252631455.809998</v>
      </c>
      <c r="H347" s="846"/>
      <c r="I347" s="846"/>
    </row>
    <row r="348" spans="1:9" s="847" customFormat="1">
      <c r="A348" s="845" t="s">
        <v>3360</v>
      </c>
      <c r="B348" s="848" t="s">
        <v>1561</v>
      </c>
      <c r="C348" s="848" t="s">
        <v>1558</v>
      </c>
      <c r="D348" s="849">
        <v>43383888950.660004</v>
      </c>
      <c r="E348" s="849">
        <v>131257494.84999999</v>
      </c>
      <c r="F348" s="849">
        <v>0</v>
      </c>
      <c r="G348" s="849">
        <v>43252631455.809998</v>
      </c>
      <c r="H348" s="846"/>
      <c r="I348" s="846"/>
    </row>
    <row r="349" spans="1:9" s="847" customFormat="1">
      <c r="A349" s="845" t="s">
        <v>3360</v>
      </c>
      <c r="B349" s="848" t="s">
        <v>1562</v>
      </c>
      <c r="C349" s="848" t="s">
        <v>1563</v>
      </c>
      <c r="D349" s="849">
        <v>-126906483.06999999</v>
      </c>
      <c r="E349" s="849">
        <v>77130987.239999995</v>
      </c>
      <c r="F349" s="849">
        <v>28883996.690000001</v>
      </c>
      <c r="G349" s="849">
        <v>-175153473.62</v>
      </c>
      <c r="H349" s="846"/>
      <c r="I349" s="846"/>
    </row>
    <row r="350" spans="1:9" s="847" customFormat="1">
      <c r="A350" s="845" t="s">
        <v>3360</v>
      </c>
      <c r="B350" s="848" t="s">
        <v>1564</v>
      </c>
      <c r="C350" s="848" t="s">
        <v>1565</v>
      </c>
      <c r="D350" s="849">
        <v>-126906483.06999999</v>
      </c>
      <c r="E350" s="849">
        <v>77130987.239999995</v>
      </c>
      <c r="F350" s="849">
        <v>28883996.690000001</v>
      </c>
      <c r="G350" s="849">
        <v>-175153473.62</v>
      </c>
      <c r="H350" s="846"/>
      <c r="I350" s="846"/>
    </row>
    <row r="351" spans="1:9" s="847" customFormat="1">
      <c r="A351" s="845" t="s">
        <v>3360</v>
      </c>
      <c r="B351" s="848" t="s">
        <v>1566</v>
      </c>
      <c r="C351" s="848" t="s">
        <v>1567</v>
      </c>
      <c r="D351" s="849">
        <v>1171377618.48</v>
      </c>
      <c r="E351" s="849">
        <v>0</v>
      </c>
      <c r="F351" s="849">
        <v>0</v>
      </c>
      <c r="G351" s="849">
        <v>1171377618.48</v>
      </c>
      <c r="H351" s="846"/>
      <c r="I351" s="846"/>
    </row>
    <row r="352" spans="1:9" s="847" customFormat="1">
      <c r="A352" s="845" t="s">
        <v>3360</v>
      </c>
      <c r="B352" s="848" t="s">
        <v>1568</v>
      </c>
      <c r="C352" s="848" t="s">
        <v>1567</v>
      </c>
      <c r="D352" s="849">
        <v>1171377618.48</v>
      </c>
      <c r="E352" s="849">
        <v>0</v>
      </c>
      <c r="F352" s="849">
        <v>0</v>
      </c>
      <c r="G352" s="849">
        <v>1171377618.48</v>
      </c>
      <c r="H352" s="846"/>
      <c r="I352" s="846"/>
    </row>
    <row r="353" spans="1:9" s="847" customFormat="1">
      <c r="A353" s="845" t="s">
        <v>3360</v>
      </c>
      <c r="B353" s="848" t="s">
        <v>1569</v>
      </c>
      <c r="C353" s="848" t="s">
        <v>1567</v>
      </c>
      <c r="D353" s="849">
        <v>1171377618.48</v>
      </c>
      <c r="E353" s="849">
        <v>0</v>
      </c>
      <c r="F353" s="849">
        <v>0</v>
      </c>
      <c r="G353" s="849">
        <v>1171377618.48</v>
      </c>
      <c r="H353" s="846"/>
      <c r="I353" s="846"/>
    </row>
    <row r="354" spans="1:9" s="847" customFormat="1">
      <c r="A354" s="845" t="s">
        <v>3360</v>
      </c>
      <c r="B354" s="848" t="s">
        <v>1570</v>
      </c>
      <c r="C354" s="848" t="s">
        <v>1567</v>
      </c>
      <c r="D354" s="849">
        <v>1171377618.48</v>
      </c>
      <c r="E354" s="849">
        <v>0</v>
      </c>
      <c r="F354" s="849">
        <v>0</v>
      </c>
      <c r="G354" s="849">
        <v>1171377618.48</v>
      </c>
      <c r="H354" s="846"/>
      <c r="I354" s="846"/>
    </row>
    <row r="355" spans="1:9" s="847" customFormat="1">
      <c r="A355" s="845" t="s">
        <v>3360</v>
      </c>
      <c r="B355" s="848" t="s">
        <v>1571</v>
      </c>
      <c r="C355" s="848" t="s">
        <v>1572</v>
      </c>
      <c r="D355" s="849">
        <v>-1298284101.55</v>
      </c>
      <c r="E355" s="849">
        <v>77130987.239999995</v>
      </c>
      <c r="F355" s="849">
        <v>28883996.690000001</v>
      </c>
      <c r="G355" s="849">
        <v>-1346531092.0999999</v>
      </c>
      <c r="H355" s="846"/>
      <c r="I355" s="846"/>
    </row>
    <row r="356" spans="1:9" s="847" customFormat="1">
      <c r="A356" s="845" t="s">
        <v>3360</v>
      </c>
      <c r="B356" s="848" t="s">
        <v>1573</v>
      </c>
      <c r="C356" s="848" t="s">
        <v>1574</v>
      </c>
      <c r="D356" s="849">
        <v>-1298284101.55</v>
      </c>
      <c r="E356" s="849">
        <v>77130987.239999995</v>
      </c>
      <c r="F356" s="849">
        <v>28883996.690000001</v>
      </c>
      <c r="G356" s="849">
        <v>-1346531092.0999999</v>
      </c>
      <c r="H356" s="846"/>
      <c r="I356" s="846"/>
    </row>
    <row r="357" spans="1:9" s="847" customFormat="1">
      <c r="A357" s="845" t="s">
        <v>3360</v>
      </c>
      <c r="B357" s="848" t="s">
        <v>1575</v>
      </c>
      <c r="C357" s="848" t="s">
        <v>1574</v>
      </c>
      <c r="D357" s="849">
        <v>-1298284101.55</v>
      </c>
      <c r="E357" s="849">
        <v>77130987.239999995</v>
      </c>
      <c r="F357" s="849">
        <v>28883996.690000001</v>
      </c>
      <c r="G357" s="849">
        <v>-1346531092.0999999</v>
      </c>
      <c r="H357" s="846"/>
      <c r="I357" s="846"/>
    </row>
    <row r="358" spans="1:9" s="847" customFormat="1">
      <c r="A358" s="845" t="s">
        <v>3360</v>
      </c>
      <c r="B358" s="848" t="s">
        <v>1576</v>
      </c>
      <c r="C358" s="848" t="s">
        <v>1574</v>
      </c>
      <c r="D358" s="849">
        <v>-1298284101.55</v>
      </c>
      <c r="E358" s="849">
        <v>77130987.239999995</v>
      </c>
      <c r="F358" s="849">
        <v>28883996.690000001</v>
      </c>
      <c r="G358" s="849">
        <v>-1346531092.0999999</v>
      </c>
      <c r="H358" s="846"/>
      <c r="I358" s="846"/>
    </row>
    <row r="359" spans="1:9" s="847" customFormat="1">
      <c r="A359" s="845" t="s">
        <v>3360</v>
      </c>
      <c r="B359" s="848" t="s">
        <v>1577</v>
      </c>
      <c r="C359" s="848" t="s">
        <v>841</v>
      </c>
      <c r="D359" s="849">
        <v>0</v>
      </c>
      <c r="E359" s="849">
        <v>0</v>
      </c>
      <c r="F359" s="849">
        <v>0</v>
      </c>
      <c r="G359" s="849">
        <v>0</v>
      </c>
      <c r="H359" s="846"/>
      <c r="I359" s="846"/>
    </row>
    <row r="360" spans="1:9" s="847" customFormat="1">
      <c r="A360" s="845" t="s">
        <v>3360</v>
      </c>
      <c r="B360" s="848" t="s">
        <v>1578</v>
      </c>
      <c r="C360" s="848" t="s">
        <v>1579</v>
      </c>
      <c r="D360" s="849">
        <v>0</v>
      </c>
      <c r="E360" s="849">
        <v>0</v>
      </c>
      <c r="F360" s="849">
        <v>0</v>
      </c>
      <c r="G360" s="849">
        <v>0</v>
      </c>
      <c r="H360" s="846"/>
      <c r="I360" s="846"/>
    </row>
    <row r="361" spans="1:9" s="847" customFormat="1">
      <c r="A361" s="845" t="s">
        <v>3360</v>
      </c>
      <c r="B361" s="848" t="s">
        <v>1580</v>
      </c>
      <c r="C361" s="848" t="s">
        <v>1579</v>
      </c>
      <c r="D361" s="849">
        <v>0</v>
      </c>
      <c r="E361" s="849">
        <v>0</v>
      </c>
      <c r="F361" s="849">
        <v>0</v>
      </c>
      <c r="G361" s="849">
        <v>0</v>
      </c>
      <c r="H361" s="846"/>
      <c r="I361" s="846"/>
    </row>
    <row r="362" spans="1:9" s="847" customFormat="1">
      <c r="A362" s="845" t="s">
        <v>3360</v>
      </c>
      <c r="B362" s="848" t="s">
        <v>1581</v>
      </c>
      <c r="C362" s="848" t="s">
        <v>1579</v>
      </c>
      <c r="D362" s="849">
        <v>0</v>
      </c>
      <c r="E362" s="849">
        <v>0</v>
      </c>
      <c r="F362" s="849">
        <v>0</v>
      </c>
      <c r="G362" s="849">
        <v>0</v>
      </c>
      <c r="H362" s="846"/>
      <c r="I362" s="846"/>
    </row>
    <row r="363" spans="1:9" s="847" customFormat="1">
      <c r="A363" s="845" t="s">
        <v>3360</v>
      </c>
      <c r="B363" s="848" t="s">
        <v>1582</v>
      </c>
      <c r="C363" s="848" t="s">
        <v>1579</v>
      </c>
      <c r="D363" s="849">
        <v>0</v>
      </c>
      <c r="E363" s="849">
        <v>0</v>
      </c>
      <c r="F363" s="849">
        <v>0</v>
      </c>
      <c r="G363" s="849">
        <v>0</v>
      </c>
      <c r="H363" s="846"/>
      <c r="I363" s="846"/>
    </row>
    <row r="364" spans="1:9" s="847" customFormat="1">
      <c r="A364" s="845" t="s">
        <v>3360</v>
      </c>
      <c r="B364" s="848" t="s">
        <v>1583</v>
      </c>
      <c r="C364" s="848" t="s">
        <v>469</v>
      </c>
      <c r="D364" s="849">
        <v>184043933900.25</v>
      </c>
      <c r="E364" s="849">
        <v>21241195.850000001</v>
      </c>
      <c r="F364" s="849">
        <v>33871944037.400002</v>
      </c>
      <c r="G364" s="849">
        <v>217894636741.79999</v>
      </c>
      <c r="H364" s="846"/>
      <c r="I364" s="846"/>
    </row>
    <row r="365" spans="1:9" s="847" customFormat="1">
      <c r="A365" s="845" t="s">
        <v>3360</v>
      </c>
      <c r="B365" s="848" t="s">
        <v>1584</v>
      </c>
      <c r="C365" s="848" t="s">
        <v>1585</v>
      </c>
      <c r="D365" s="849">
        <v>183973599307.54001</v>
      </c>
      <c r="E365" s="849">
        <v>21088967.18</v>
      </c>
      <c r="F365" s="849">
        <v>33863578643.880001</v>
      </c>
      <c r="G365" s="849">
        <v>217816088984.23999</v>
      </c>
      <c r="H365" s="846"/>
      <c r="I365" s="846"/>
    </row>
    <row r="366" spans="1:9" s="847" customFormat="1">
      <c r="A366" s="845" t="s">
        <v>3360</v>
      </c>
      <c r="B366" s="848" t="s">
        <v>1586</v>
      </c>
      <c r="C366" s="848" t="s">
        <v>1587</v>
      </c>
      <c r="D366" s="849">
        <v>178898466263.48999</v>
      </c>
      <c r="E366" s="849">
        <v>13318487.48</v>
      </c>
      <c r="F366" s="849">
        <v>32394086263.029999</v>
      </c>
      <c r="G366" s="849">
        <v>211279234039.04001</v>
      </c>
      <c r="H366" s="846"/>
      <c r="I366" s="846"/>
    </row>
    <row r="367" spans="1:9" s="847" customFormat="1">
      <c r="A367" s="845" t="s">
        <v>3360</v>
      </c>
      <c r="B367" s="848" t="s">
        <v>1588</v>
      </c>
      <c r="C367" s="848" t="s">
        <v>1589</v>
      </c>
      <c r="D367" s="849">
        <v>178763534705.48999</v>
      </c>
      <c r="E367" s="849">
        <v>13318487.48</v>
      </c>
      <c r="F367" s="849">
        <v>32390942738.029999</v>
      </c>
      <c r="G367" s="849">
        <v>211141158956.04001</v>
      </c>
      <c r="H367" s="846"/>
      <c r="I367" s="846"/>
    </row>
    <row r="368" spans="1:9" s="847" customFormat="1">
      <c r="A368" s="845" t="s">
        <v>3360</v>
      </c>
      <c r="B368" s="848" t="s">
        <v>1590</v>
      </c>
      <c r="C368" s="848" t="s">
        <v>1591</v>
      </c>
      <c r="D368" s="849">
        <v>178763534705.48999</v>
      </c>
      <c r="E368" s="849">
        <v>13318487.48</v>
      </c>
      <c r="F368" s="849">
        <v>32390942738.029999</v>
      </c>
      <c r="G368" s="849">
        <v>211141158956.04001</v>
      </c>
      <c r="H368" s="846"/>
      <c r="I368" s="846"/>
    </row>
    <row r="369" spans="1:9" s="847" customFormat="1">
      <c r="A369" s="845" t="s">
        <v>3360</v>
      </c>
      <c r="B369" s="848" t="s">
        <v>1592</v>
      </c>
      <c r="C369" s="848" t="s">
        <v>1593</v>
      </c>
      <c r="D369" s="849">
        <v>178763534705.48999</v>
      </c>
      <c r="E369" s="849">
        <v>13318487.48</v>
      </c>
      <c r="F369" s="849">
        <v>32390942738.029999</v>
      </c>
      <c r="G369" s="849">
        <v>211141158956.04001</v>
      </c>
      <c r="H369" s="846"/>
      <c r="I369" s="846"/>
    </row>
    <row r="370" spans="1:9" s="847" customFormat="1">
      <c r="A370" s="845" t="s">
        <v>3360</v>
      </c>
      <c r="B370" s="848" t="s">
        <v>1594</v>
      </c>
      <c r="C370" s="848" t="s">
        <v>1593</v>
      </c>
      <c r="D370" s="849">
        <v>178763534705.48999</v>
      </c>
      <c r="E370" s="849">
        <v>13318487.48</v>
      </c>
      <c r="F370" s="849">
        <v>32390942738.029999</v>
      </c>
      <c r="G370" s="849">
        <v>211141158956.04001</v>
      </c>
      <c r="H370" s="846"/>
      <c r="I370" s="846"/>
    </row>
    <row r="371" spans="1:9" s="847" customFormat="1">
      <c r="A371" s="845" t="s">
        <v>3360</v>
      </c>
      <c r="B371" s="848" t="s">
        <v>1595</v>
      </c>
      <c r="C371" s="848" t="s">
        <v>1095</v>
      </c>
      <c r="D371" s="849">
        <v>178763534705.48999</v>
      </c>
      <c r="E371" s="849">
        <v>13318487.48</v>
      </c>
      <c r="F371" s="849">
        <v>32390942738.029999</v>
      </c>
      <c r="G371" s="849">
        <v>211141158956.04001</v>
      </c>
      <c r="H371" s="846"/>
      <c r="I371" s="846"/>
    </row>
    <row r="372" spans="1:9" s="847" customFormat="1">
      <c r="A372" s="845" t="s">
        <v>3360</v>
      </c>
      <c r="B372" s="848" t="s">
        <v>2321</v>
      </c>
      <c r="C372" s="848" t="s">
        <v>2322</v>
      </c>
      <c r="D372" s="849">
        <v>134931558</v>
      </c>
      <c r="E372" s="849">
        <v>0</v>
      </c>
      <c r="F372" s="849">
        <v>3143525</v>
      </c>
      <c r="G372" s="849">
        <v>138075083</v>
      </c>
      <c r="H372" s="846"/>
      <c r="I372" s="846"/>
    </row>
    <row r="373" spans="1:9" s="847" customFormat="1">
      <c r="A373" s="845" t="s">
        <v>3360</v>
      </c>
      <c r="B373" s="848" t="s">
        <v>2323</v>
      </c>
      <c r="C373" s="848" t="s">
        <v>2324</v>
      </c>
      <c r="D373" s="849">
        <v>134931558</v>
      </c>
      <c r="E373" s="849">
        <v>0</v>
      </c>
      <c r="F373" s="849">
        <v>3143525</v>
      </c>
      <c r="G373" s="849">
        <v>138075083</v>
      </c>
      <c r="H373" s="846"/>
      <c r="I373" s="846"/>
    </row>
    <row r="374" spans="1:9" s="847" customFormat="1">
      <c r="A374" s="845" t="s">
        <v>3360</v>
      </c>
      <c r="B374" s="848" t="s">
        <v>2325</v>
      </c>
      <c r="C374" s="848" t="s">
        <v>2326</v>
      </c>
      <c r="D374" s="849">
        <v>134931558</v>
      </c>
      <c r="E374" s="849">
        <v>0</v>
      </c>
      <c r="F374" s="849">
        <v>3143525</v>
      </c>
      <c r="G374" s="849">
        <v>138075083</v>
      </c>
      <c r="H374" s="846"/>
      <c r="I374" s="846"/>
    </row>
    <row r="375" spans="1:9" s="847" customFormat="1">
      <c r="A375" s="845" t="s">
        <v>3360</v>
      </c>
      <c r="B375" s="848" t="s">
        <v>2327</v>
      </c>
      <c r="C375" s="848" t="s">
        <v>2326</v>
      </c>
      <c r="D375" s="849">
        <v>134931558</v>
      </c>
      <c r="E375" s="849">
        <v>0</v>
      </c>
      <c r="F375" s="849">
        <v>3143525</v>
      </c>
      <c r="G375" s="849">
        <v>138075083</v>
      </c>
      <c r="H375" s="846"/>
      <c r="I375" s="846"/>
    </row>
    <row r="376" spans="1:9" s="847" customFormat="1">
      <c r="A376" s="845" t="s">
        <v>3360</v>
      </c>
      <c r="B376" s="848" t="s">
        <v>2328</v>
      </c>
      <c r="C376" s="848" t="s">
        <v>2326</v>
      </c>
      <c r="D376" s="849">
        <v>134931558</v>
      </c>
      <c r="E376" s="849">
        <v>0</v>
      </c>
      <c r="F376" s="849">
        <v>3143525</v>
      </c>
      <c r="G376" s="849">
        <v>138075083</v>
      </c>
      <c r="H376" s="846"/>
      <c r="I376" s="846"/>
    </row>
    <row r="377" spans="1:9" s="847" customFormat="1">
      <c r="A377" s="845" t="s">
        <v>3360</v>
      </c>
      <c r="B377" s="848" t="s">
        <v>1596</v>
      </c>
      <c r="C377" s="848" t="s">
        <v>1597</v>
      </c>
      <c r="D377" s="849">
        <v>5075133044.0500002</v>
      </c>
      <c r="E377" s="849">
        <v>7770479.7000000002</v>
      </c>
      <c r="F377" s="849">
        <v>1469492380.8499999</v>
      </c>
      <c r="G377" s="849">
        <v>6536854945.1999998</v>
      </c>
      <c r="H377" s="846"/>
      <c r="I377" s="846"/>
    </row>
    <row r="378" spans="1:9" s="847" customFormat="1">
      <c r="A378" s="845" t="s">
        <v>3360</v>
      </c>
      <c r="B378" s="848" t="s">
        <v>1598</v>
      </c>
      <c r="C378" s="848" t="s">
        <v>1599</v>
      </c>
      <c r="D378" s="849">
        <v>5075133044.0500002</v>
      </c>
      <c r="E378" s="849">
        <v>7770479.7000000002</v>
      </c>
      <c r="F378" s="849">
        <v>1430094247.5699999</v>
      </c>
      <c r="G378" s="849">
        <v>6497456811.9200001</v>
      </c>
      <c r="H378" s="846"/>
      <c r="I378" s="846"/>
    </row>
    <row r="379" spans="1:9" s="847" customFormat="1">
      <c r="A379" s="845" t="s">
        <v>3360</v>
      </c>
      <c r="B379" s="848" t="s">
        <v>1600</v>
      </c>
      <c r="C379" s="848" t="s">
        <v>1601</v>
      </c>
      <c r="D379" s="849">
        <v>5075133044.0500002</v>
      </c>
      <c r="E379" s="849">
        <v>7770479.7000000002</v>
      </c>
      <c r="F379" s="849">
        <v>1430094247.5699999</v>
      </c>
      <c r="G379" s="849">
        <v>6497456811.9200001</v>
      </c>
      <c r="H379" s="846"/>
      <c r="I379" s="846"/>
    </row>
    <row r="380" spans="1:9" s="847" customFormat="1">
      <c r="A380" s="845" t="s">
        <v>3360</v>
      </c>
      <c r="B380" s="848" t="s">
        <v>1602</v>
      </c>
      <c r="C380" s="848" t="s">
        <v>807</v>
      </c>
      <c r="D380" s="849">
        <v>5075133044.0500002</v>
      </c>
      <c r="E380" s="849">
        <v>7770479.7000000002</v>
      </c>
      <c r="F380" s="849">
        <v>1430094247.5699999</v>
      </c>
      <c r="G380" s="849">
        <v>6497456811.9200001</v>
      </c>
      <c r="H380" s="846"/>
      <c r="I380" s="846"/>
    </row>
    <row r="381" spans="1:9" s="847" customFormat="1">
      <c r="A381" s="845" t="s">
        <v>3360</v>
      </c>
      <c r="B381" s="848" t="s">
        <v>1603</v>
      </c>
      <c r="C381" s="848" t="s">
        <v>807</v>
      </c>
      <c r="D381" s="849">
        <v>5075133044.0500002</v>
      </c>
      <c r="E381" s="849">
        <v>7770479.7000000002</v>
      </c>
      <c r="F381" s="849">
        <v>1430094247.5699999</v>
      </c>
      <c r="G381" s="849">
        <v>6497456811.9200001</v>
      </c>
      <c r="H381" s="846"/>
      <c r="I381" s="846"/>
    </row>
    <row r="382" spans="1:9" s="847" customFormat="1">
      <c r="A382" s="845" t="s">
        <v>3360</v>
      </c>
      <c r="B382" s="848" t="s">
        <v>1604</v>
      </c>
      <c r="C382" s="848" t="s">
        <v>1095</v>
      </c>
      <c r="D382" s="849">
        <v>5075133044.0500002</v>
      </c>
      <c r="E382" s="849">
        <v>7770479.7000000002</v>
      </c>
      <c r="F382" s="849">
        <v>1430094247.5699999</v>
      </c>
      <c r="G382" s="849">
        <v>6497456811.9200001</v>
      </c>
      <c r="H382" s="846"/>
      <c r="I382" s="846"/>
    </row>
    <row r="383" spans="1:9" s="847" customFormat="1">
      <c r="A383" s="845" t="s">
        <v>3360</v>
      </c>
      <c r="B383" s="848" t="s">
        <v>2764</v>
      </c>
      <c r="C383" s="848" t="s">
        <v>3338</v>
      </c>
      <c r="D383" s="849">
        <v>0</v>
      </c>
      <c r="E383" s="849">
        <v>0</v>
      </c>
      <c r="F383" s="849">
        <v>39398133.280000001</v>
      </c>
      <c r="G383" s="849">
        <v>39398133.280000001</v>
      </c>
      <c r="H383" s="846"/>
      <c r="I383" s="846"/>
    </row>
    <row r="384" spans="1:9" s="847" customFormat="1">
      <c r="A384" s="845" t="s">
        <v>3360</v>
      </c>
      <c r="B384" s="848" t="s">
        <v>3339</v>
      </c>
      <c r="C384" s="848" t="s">
        <v>3340</v>
      </c>
      <c r="D384" s="849">
        <v>0</v>
      </c>
      <c r="E384" s="849">
        <v>0</v>
      </c>
      <c r="F384" s="849">
        <v>39398133.280000001</v>
      </c>
      <c r="G384" s="849">
        <v>39398133.280000001</v>
      </c>
      <c r="H384" s="846"/>
      <c r="I384" s="846"/>
    </row>
    <row r="385" spans="1:9" s="847" customFormat="1">
      <c r="A385" s="845" t="s">
        <v>3360</v>
      </c>
      <c r="B385" s="848" t="s">
        <v>3341</v>
      </c>
      <c r="C385" s="848" t="s">
        <v>809</v>
      </c>
      <c r="D385" s="849">
        <v>0</v>
      </c>
      <c r="E385" s="849">
        <v>0</v>
      </c>
      <c r="F385" s="849">
        <v>39398133.280000001</v>
      </c>
      <c r="G385" s="849">
        <v>39398133.280000001</v>
      </c>
      <c r="H385" s="846"/>
      <c r="I385" s="846"/>
    </row>
    <row r="386" spans="1:9" s="847" customFormat="1">
      <c r="A386" s="845" t="s">
        <v>3360</v>
      </c>
      <c r="B386" s="848" t="s">
        <v>3342</v>
      </c>
      <c r="C386" s="848" t="s">
        <v>809</v>
      </c>
      <c r="D386" s="849">
        <v>0</v>
      </c>
      <c r="E386" s="849">
        <v>0</v>
      </c>
      <c r="F386" s="849">
        <v>39398133.280000001</v>
      </c>
      <c r="G386" s="849">
        <v>39398133.280000001</v>
      </c>
      <c r="H386" s="846"/>
      <c r="I386" s="846"/>
    </row>
    <row r="387" spans="1:9" s="847" customFormat="1">
      <c r="A387" s="845" t="s">
        <v>3360</v>
      </c>
      <c r="B387" s="848" t="s">
        <v>3343</v>
      </c>
      <c r="C387" s="848" t="s">
        <v>809</v>
      </c>
      <c r="D387" s="849">
        <v>0</v>
      </c>
      <c r="E387" s="849">
        <v>0</v>
      </c>
      <c r="F387" s="849">
        <v>39398133.280000001</v>
      </c>
      <c r="G387" s="849">
        <v>39398133.280000001</v>
      </c>
      <c r="H387" s="846"/>
      <c r="I387" s="846"/>
    </row>
    <row r="388" spans="1:9" s="847" customFormat="1">
      <c r="A388" s="845" t="s">
        <v>3360</v>
      </c>
      <c r="B388" s="848" t="s">
        <v>1605</v>
      </c>
      <c r="C388" s="848" t="s">
        <v>1606</v>
      </c>
      <c r="D388" s="849">
        <v>70334592.709999993</v>
      </c>
      <c r="E388" s="849">
        <v>152228.67000000001</v>
      </c>
      <c r="F388" s="849">
        <v>8365393.5199999996</v>
      </c>
      <c r="G388" s="849">
        <v>78547757.560000002</v>
      </c>
      <c r="H388" s="846"/>
      <c r="I388" s="846"/>
    </row>
    <row r="389" spans="1:9" s="847" customFormat="1">
      <c r="A389" s="845" t="s">
        <v>3360</v>
      </c>
      <c r="B389" s="848" t="s">
        <v>1607</v>
      </c>
      <c r="C389" s="848" t="s">
        <v>1608</v>
      </c>
      <c r="D389" s="849">
        <v>5382865.6299999999</v>
      </c>
      <c r="E389" s="849">
        <v>0</v>
      </c>
      <c r="F389" s="849">
        <v>7310814.54</v>
      </c>
      <c r="G389" s="849">
        <v>12693680.17</v>
      </c>
      <c r="H389" s="846"/>
      <c r="I389" s="846"/>
    </row>
    <row r="390" spans="1:9" s="847" customFormat="1">
      <c r="A390" s="845" t="s">
        <v>3360</v>
      </c>
      <c r="B390" s="848" t="s">
        <v>1609</v>
      </c>
      <c r="C390" s="848" t="s">
        <v>1610</v>
      </c>
      <c r="D390" s="849">
        <v>5382865.6299999999</v>
      </c>
      <c r="E390" s="849">
        <v>0</v>
      </c>
      <c r="F390" s="849">
        <v>7310814.54</v>
      </c>
      <c r="G390" s="849">
        <v>12693680.17</v>
      </c>
      <c r="H390" s="846"/>
      <c r="I390" s="846"/>
    </row>
    <row r="391" spans="1:9" s="847" customFormat="1">
      <c r="A391" s="845" t="s">
        <v>3360</v>
      </c>
      <c r="B391" s="848" t="s">
        <v>1611</v>
      </c>
      <c r="C391" s="848" t="s">
        <v>1612</v>
      </c>
      <c r="D391" s="849">
        <v>5382865.6299999999</v>
      </c>
      <c r="E391" s="849">
        <v>0</v>
      </c>
      <c r="F391" s="849">
        <v>7310814.54</v>
      </c>
      <c r="G391" s="849">
        <v>12693680.17</v>
      </c>
      <c r="H391" s="846"/>
      <c r="I391" s="846"/>
    </row>
    <row r="392" spans="1:9" s="847" customFormat="1">
      <c r="A392" s="845" t="s">
        <v>3360</v>
      </c>
      <c r="B392" s="848" t="s">
        <v>1613</v>
      </c>
      <c r="C392" s="848" t="s">
        <v>1614</v>
      </c>
      <c r="D392" s="849">
        <v>5382865.6299999999</v>
      </c>
      <c r="E392" s="849">
        <v>0</v>
      </c>
      <c r="F392" s="849">
        <v>7310814.54</v>
      </c>
      <c r="G392" s="849">
        <v>12693680.17</v>
      </c>
      <c r="H392" s="846"/>
      <c r="I392" s="846"/>
    </row>
    <row r="393" spans="1:9" s="847" customFormat="1">
      <c r="A393" s="845" t="s">
        <v>3360</v>
      </c>
      <c r="B393" s="848" t="s">
        <v>1615</v>
      </c>
      <c r="C393" s="848" t="s">
        <v>1616</v>
      </c>
      <c r="D393" s="849">
        <v>181646.52</v>
      </c>
      <c r="E393" s="849">
        <v>0</v>
      </c>
      <c r="F393" s="849">
        <v>7384.77</v>
      </c>
      <c r="G393" s="849">
        <v>189031.29</v>
      </c>
      <c r="H393" s="846"/>
      <c r="I393" s="846"/>
    </row>
    <row r="394" spans="1:9" s="847" customFormat="1">
      <c r="A394" s="845" t="s">
        <v>3360</v>
      </c>
      <c r="B394" s="848" t="s">
        <v>1617</v>
      </c>
      <c r="C394" s="848" t="s">
        <v>1618</v>
      </c>
      <c r="D394" s="849">
        <v>181646.52</v>
      </c>
      <c r="E394" s="849">
        <v>0</v>
      </c>
      <c r="F394" s="849">
        <v>7384.77</v>
      </c>
      <c r="G394" s="849">
        <v>189031.29</v>
      </c>
      <c r="H394" s="846"/>
      <c r="I394" s="846"/>
    </row>
    <row r="395" spans="1:9" s="847" customFormat="1">
      <c r="A395" s="845" t="s">
        <v>3360</v>
      </c>
      <c r="B395" s="848" t="s">
        <v>1619</v>
      </c>
      <c r="C395" s="848" t="s">
        <v>1616</v>
      </c>
      <c r="D395" s="849">
        <v>1770513.37</v>
      </c>
      <c r="E395" s="849">
        <v>0</v>
      </c>
      <c r="F395" s="849">
        <v>766837.7</v>
      </c>
      <c r="G395" s="849">
        <v>2537351.0699999998</v>
      </c>
      <c r="H395" s="846"/>
      <c r="I395" s="846"/>
    </row>
    <row r="396" spans="1:9" s="847" customFormat="1">
      <c r="A396" s="845" t="s">
        <v>3360</v>
      </c>
      <c r="B396" s="848" t="s">
        <v>1620</v>
      </c>
      <c r="C396" s="848" t="s">
        <v>1618</v>
      </c>
      <c r="D396" s="849">
        <v>1770513.37</v>
      </c>
      <c r="E396" s="849">
        <v>0</v>
      </c>
      <c r="F396" s="849">
        <v>766837.7</v>
      </c>
      <c r="G396" s="849">
        <v>2537351.0699999998</v>
      </c>
      <c r="H396" s="846"/>
      <c r="I396" s="846"/>
    </row>
    <row r="397" spans="1:9" s="847" customFormat="1">
      <c r="A397" s="845" t="s">
        <v>3360</v>
      </c>
      <c r="B397" s="848" t="s">
        <v>1621</v>
      </c>
      <c r="C397" s="848" t="s">
        <v>1616</v>
      </c>
      <c r="D397" s="849">
        <v>3430705.74</v>
      </c>
      <c r="E397" s="849">
        <v>0</v>
      </c>
      <c r="F397" s="849">
        <v>6536592.0700000003</v>
      </c>
      <c r="G397" s="849">
        <v>9967297.8100000005</v>
      </c>
      <c r="H397" s="846"/>
      <c r="I397" s="846"/>
    </row>
    <row r="398" spans="1:9" s="847" customFormat="1">
      <c r="A398" s="845" t="s">
        <v>3360</v>
      </c>
      <c r="B398" s="848" t="s">
        <v>1622</v>
      </c>
      <c r="C398" s="848" t="s">
        <v>1618</v>
      </c>
      <c r="D398" s="849">
        <v>3430705.74</v>
      </c>
      <c r="E398" s="849">
        <v>0</v>
      </c>
      <c r="F398" s="849">
        <v>6536592.0700000003</v>
      </c>
      <c r="G398" s="849">
        <v>9967297.8100000005</v>
      </c>
      <c r="H398" s="846"/>
      <c r="I398" s="846"/>
    </row>
    <row r="399" spans="1:9" s="847" customFormat="1">
      <c r="A399" s="845" t="s">
        <v>3360</v>
      </c>
      <c r="B399" s="848" t="s">
        <v>1623</v>
      </c>
      <c r="C399" s="848" t="s">
        <v>938</v>
      </c>
      <c r="D399" s="849">
        <v>64951727.079999998</v>
      </c>
      <c r="E399" s="849">
        <v>152228.67000000001</v>
      </c>
      <c r="F399" s="849">
        <v>1054578.98</v>
      </c>
      <c r="G399" s="849">
        <v>65854077.390000001</v>
      </c>
      <c r="H399" s="846"/>
      <c r="I399" s="846"/>
    </row>
    <row r="400" spans="1:9" s="847" customFormat="1">
      <c r="A400" s="845" t="s">
        <v>3360</v>
      </c>
      <c r="B400" s="848" t="s">
        <v>1624</v>
      </c>
      <c r="C400" s="848" t="s">
        <v>1625</v>
      </c>
      <c r="D400" s="849">
        <v>64951727.079999998</v>
      </c>
      <c r="E400" s="849">
        <v>152228.67000000001</v>
      </c>
      <c r="F400" s="849">
        <v>1054578.98</v>
      </c>
      <c r="G400" s="849">
        <v>65854077.390000001</v>
      </c>
      <c r="H400" s="846"/>
      <c r="I400" s="846"/>
    </row>
    <row r="401" spans="1:9" s="847" customFormat="1">
      <c r="A401" s="845" t="s">
        <v>3360</v>
      </c>
      <c r="B401" s="848" t="s">
        <v>1626</v>
      </c>
      <c r="C401" s="848" t="s">
        <v>1627</v>
      </c>
      <c r="D401" s="849">
        <v>64951727.079999998</v>
      </c>
      <c r="E401" s="849">
        <v>152228.67000000001</v>
      </c>
      <c r="F401" s="849">
        <v>1054578.98</v>
      </c>
      <c r="G401" s="849">
        <v>65854077.390000001</v>
      </c>
      <c r="H401" s="846"/>
      <c r="I401" s="846"/>
    </row>
    <row r="402" spans="1:9" s="847" customFormat="1">
      <c r="A402" s="845" t="s">
        <v>3360</v>
      </c>
      <c r="B402" s="848" t="s">
        <v>1628</v>
      </c>
      <c r="C402" s="848" t="s">
        <v>1627</v>
      </c>
      <c r="D402" s="849">
        <v>64951727.079999998</v>
      </c>
      <c r="E402" s="849">
        <v>152228.67000000001</v>
      </c>
      <c r="F402" s="849">
        <v>1054578.98</v>
      </c>
      <c r="G402" s="849">
        <v>65854077.390000001</v>
      </c>
      <c r="H402" s="846"/>
      <c r="I402" s="846"/>
    </row>
    <row r="403" spans="1:9" s="847" customFormat="1">
      <c r="A403" s="845" t="s">
        <v>3360</v>
      </c>
      <c r="B403" s="848" t="s">
        <v>1629</v>
      </c>
      <c r="C403" s="848" t="s">
        <v>1627</v>
      </c>
      <c r="D403" s="849">
        <v>64951727.079999998</v>
      </c>
      <c r="E403" s="849">
        <v>152228.67000000001</v>
      </c>
      <c r="F403" s="849">
        <v>1054578.98</v>
      </c>
      <c r="G403" s="849">
        <v>65854077.390000001</v>
      </c>
      <c r="H403" s="846"/>
      <c r="I403" s="846"/>
    </row>
    <row r="404" spans="1:9" s="847" customFormat="1">
      <c r="A404" s="845" t="s">
        <v>3360</v>
      </c>
      <c r="B404" s="848" t="s">
        <v>1630</v>
      </c>
      <c r="C404" s="848" t="s">
        <v>1627</v>
      </c>
      <c r="D404" s="849">
        <v>64951727.079999998</v>
      </c>
      <c r="E404" s="849">
        <v>152228.67000000001</v>
      </c>
      <c r="F404" s="849">
        <v>1054578.98</v>
      </c>
      <c r="G404" s="849">
        <v>65854077.390000001</v>
      </c>
      <c r="H404" s="846"/>
      <c r="I404" s="846"/>
    </row>
    <row r="405" spans="1:9" s="847" customFormat="1">
      <c r="A405" s="845" t="s">
        <v>3360</v>
      </c>
      <c r="B405" s="848" t="s">
        <v>1631</v>
      </c>
      <c r="C405" s="848" t="s">
        <v>1632</v>
      </c>
      <c r="D405" s="849">
        <v>164580528286.98999</v>
      </c>
      <c r="E405" s="849">
        <v>33333564051.470001</v>
      </c>
      <c r="F405" s="849">
        <v>13821486.710000001</v>
      </c>
      <c r="G405" s="849">
        <v>197900270851.75</v>
      </c>
      <c r="H405" s="846"/>
      <c r="I405" s="846"/>
    </row>
    <row r="406" spans="1:9" s="847" customFormat="1">
      <c r="A406" s="845" t="s">
        <v>3360</v>
      </c>
      <c r="B406" s="848" t="s">
        <v>1633</v>
      </c>
      <c r="C406" s="848" t="s">
        <v>1634</v>
      </c>
      <c r="D406" s="849">
        <v>160424976340.17999</v>
      </c>
      <c r="E406" s="849">
        <v>32614703846.209999</v>
      </c>
      <c r="F406" s="849">
        <v>13659973.890000001</v>
      </c>
      <c r="G406" s="849">
        <v>193026020212.5</v>
      </c>
      <c r="H406" s="846"/>
      <c r="I406" s="846"/>
    </row>
    <row r="407" spans="1:9" s="847" customFormat="1">
      <c r="A407" s="845" t="s">
        <v>3360</v>
      </c>
      <c r="B407" s="848" t="s">
        <v>1635</v>
      </c>
      <c r="C407" s="848" t="s">
        <v>1636</v>
      </c>
      <c r="D407" s="849">
        <v>146839492121.03</v>
      </c>
      <c r="E407" s="849">
        <v>29087890553.18</v>
      </c>
      <c r="F407" s="849">
        <v>3085430.38</v>
      </c>
      <c r="G407" s="849">
        <v>175924297243.82999</v>
      </c>
      <c r="H407" s="846"/>
      <c r="I407" s="846"/>
    </row>
    <row r="408" spans="1:9" s="847" customFormat="1">
      <c r="A408" s="845" t="s">
        <v>3360</v>
      </c>
      <c r="B408" s="848" t="s">
        <v>1637</v>
      </c>
      <c r="C408" s="848" t="s">
        <v>1638</v>
      </c>
      <c r="D408" s="849">
        <v>50488381170.230003</v>
      </c>
      <c r="E408" s="849">
        <v>10420678112.74</v>
      </c>
      <c r="F408" s="849">
        <v>1446906.76</v>
      </c>
      <c r="G408" s="849">
        <v>60907612376.209999</v>
      </c>
      <c r="H408" s="846"/>
      <c r="I408" s="846"/>
    </row>
    <row r="409" spans="1:9" s="847" customFormat="1">
      <c r="A409" s="845" t="s">
        <v>3360</v>
      </c>
      <c r="B409" s="848" t="s">
        <v>1639</v>
      </c>
      <c r="C409" s="848" t="s">
        <v>1640</v>
      </c>
      <c r="D409" s="849">
        <v>38155718866.330002</v>
      </c>
      <c r="E409" s="849">
        <v>7761294047.7299995</v>
      </c>
      <c r="F409" s="849">
        <v>1430100.09</v>
      </c>
      <c r="G409" s="849">
        <v>45915582813.970001</v>
      </c>
      <c r="H409" s="846"/>
      <c r="I409" s="846"/>
    </row>
    <row r="410" spans="1:9" s="847" customFormat="1">
      <c r="A410" s="845" t="s">
        <v>3360</v>
      </c>
      <c r="B410" s="848" t="s">
        <v>1641</v>
      </c>
      <c r="C410" s="848" t="s">
        <v>1640</v>
      </c>
      <c r="D410" s="849">
        <v>38155718866.330002</v>
      </c>
      <c r="E410" s="849">
        <v>7761294047.7299995</v>
      </c>
      <c r="F410" s="849">
        <v>1430100.09</v>
      </c>
      <c r="G410" s="849">
        <v>45915582813.970001</v>
      </c>
      <c r="H410" s="846"/>
      <c r="I410" s="846"/>
    </row>
    <row r="411" spans="1:9" s="847" customFormat="1">
      <c r="A411" s="845" t="s">
        <v>3360</v>
      </c>
      <c r="B411" s="848" t="s">
        <v>1642</v>
      </c>
      <c r="C411" s="848" t="s">
        <v>1640</v>
      </c>
      <c r="D411" s="849">
        <v>38155718866.330002</v>
      </c>
      <c r="E411" s="849">
        <v>7761294047.7299995</v>
      </c>
      <c r="F411" s="849">
        <v>1430100.09</v>
      </c>
      <c r="G411" s="849">
        <v>45915582813.970001</v>
      </c>
      <c r="H411" s="846"/>
      <c r="I411" s="846"/>
    </row>
    <row r="412" spans="1:9" s="847" customFormat="1">
      <c r="A412" s="845" t="s">
        <v>3360</v>
      </c>
      <c r="B412" s="848" t="s">
        <v>1643</v>
      </c>
      <c r="C412" s="848" t="s">
        <v>1640</v>
      </c>
      <c r="D412" s="849">
        <v>38155718866.330002</v>
      </c>
      <c r="E412" s="849">
        <v>7761294047.7299995</v>
      </c>
      <c r="F412" s="849">
        <v>1430100.09</v>
      </c>
      <c r="G412" s="849">
        <v>45915582813.970001</v>
      </c>
      <c r="H412" s="846"/>
      <c r="I412" s="846"/>
    </row>
    <row r="413" spans="1:9" s="847" customFormat="1">
      <c r="A413" s="845" t="s">
        <v>3360</v>
      </c>
      <c r="B413" s="848" t="s">
        <v>1644</v>
      </c>
      <c r="C413" s="848" t="s">
        <v>1645</v>
      </c>
      <c r="D413" s="849">
        <v>699840342.13999999</v>
      </c>
      <c r="E413" s="849">
        <v>159413155.81999999</v>
      </c>
      <c r="F413" s="849">
        <v>0</v>
      </c>
      <c r="G413" s="849">
        <v>859253497.96000004</v>
      </c>
      <c r="H413" s="846"/>
      <c r="I413" s="846"/>
    </row>
    <row r="414" spans="1:9" s="847" customFormat="1">
      <c r="A414" s="845" t="s">
        <v>3360</v>
      </c>
      <c r="B414" s="848" t="s">
        <v>1646</v>
      </c>
      <c r="C414" s="848" t="s">
        <v>1645</v>
      </c>
      <c r="D414" s="849">
        <v>699840342.13999999</v>
      </c>
      <c r="E414" s="849">
        <v>159413155.81999999</v>
      </c>
      <c r="F414" s="849">
        <v>0</v>
      </c>
      <c r="G414" s="849">
        <v>859253497.96000004</v>
      </c>
      <c r="H414" s="846"/>
      <c r="I414" s="846"/>
    </row>
    <row r="415" spans="1:9" s="847" customFormat="1">
      <c r="A415" s="845" t="s">
        <v>3360</v>
      </c>
      <c r="B415" s="848" t="s">
        <v>1647</v>
      </c>
      <c r="C415" s="848" t="s">
        <v>1645</v>
      </c>
      <c r="D415" s="849">
        <v>699840342.13999999</v>
      </c>
      <c r="E415" s="849">
        <v>159413155.81999999</v>
      </c>
      <c r="F415" s="849">
        <v>0</v>
      </c>
      <c r="G415" s="849">
        <v>859253497.96000004</v>
      </c>
      <c r="H415" s="846"/>
      <c r="I415" s="846"/>
    </row>
    <row r="416" spans="1:9" s="847" customFormat="1">
      <c r="A416" s="845" t="s">
        <v>3360</v>
      </c>
      <c r="B416" s="848" t="s">
        <v>1648</v>
      </c>
      <c r="C416" s="848" t="s">
        <v>1645</v>
      </c>
      <c r="D416" s="849">
        <v>699840342.13999999</v>
      </c>
      <c r="E416" s="849">
        <v>159413155.81999999</v>
      </c>
      <c r="F416" s="849">
        <v>0</v>
      </c>
      <c r="G416" s="849">
        <v>859253497.96000004</v>
      </c>
      <c r="H416" s="846"/>
      <c r="I416" s="846"/>
    </row>
    <row r="417" spans="1:9" s="847" customFormat="1">
      <c r="A417" s="845" t="s">
        <v>3360</v>
      </c>
      <c r="B417" s="848" t="s">
        <v>1649</v>
      </c>
      <c r="C417" s="848" t="s">
        <v>1650</v>
      </c>
      <c r="D417" s="849">
        <v>3613275061.0700002</v>
      </c>
      <c r="E417" s="849">
        <v>851318067.44000006</v>
      </c>
      <c r="F417" s="849">
        <v>16806.669999999998</v>
      </c>
      <c r="G417" s="849">
        <v>4464576321.8400002</v>
      </c>
      <c r="H417" s="846"/>
      <c r="I417" s="846"/>
    </row>
    <row r="418" spans="1:9" s="847" customFormat="1">
      <c r="A418" s="845" t="s">
        <v>3360</v>
      </c>
      <c r="B418" s="848" t="s">
        <v>1651</v>
      </c>
      <c r="C418" s="848" t="s">
        <v>1650</v>
      </c>
      <c r="D418" s="849">
        <v>3613275061.0700002</v>
      </c>
      <c r="E418" s="849">
        <v>851318067.44000006</v>
      </c>
      <c r="F418" s="849">
        <v>16806.669999999998</v>
      </c>
      <c r="G418" s="849">
        <v>4464576321.8400002</v>
      </c>
      <c r="H418" s="846"/>
      <c r="I418" s="846"/>
    </row>
    <row r="419" spans="1:9" s="847" customFormat="1">
      <c r="A419" s="845" t="s">
        <v>3360</v>
      </c>
      <c r="B419" s="848" t="s">
        <v>1652</v>
      </c>
      <c r="C419" s="848" t="s">
        <v>1650</v>
      </c>
      <c r="D419" s="849">
        <v>3613275061.0700002</v>
      </c>
      <c r="E419" s="849">
        <v>851318067.44000006</v>
      </c>
      <c r="F419" s="849">
        <v>16806.669999999998</v>
      </c>
      <c r="G419" s="849">
        <v>4464576321.8400002</v>
      </c>
      <c r="H419" s="846"/>
      <c r="I419" s="846"/>
    </row>
    <row r="420" spans="1:9" s="847" customFormat="1">
      <c r="A420" s="845" t="s">
        <v>3360</v>
      </c>
      <c r="B420" s="848" t="s">
        <v>1653</v>
      </c>
      <c r="C420" s="848" t="s">
        <v>1650</v>
      </c>
      <c r="D420" s="849">
        <v>3613275061.0700002</v>
      </c>
      <c r="E420" s="849">
        <v>851318067.44000006</v>
      </c>
      <c r="F420" s="849">
        <v>16806.669999999998</v>
      </c>
      <c r="G420" s="849">
        <v>4464576321.8400002</v>
      </c>
      <c r="H420" s="846"/>
      <c r="I420" s="846"/>
    </row>
    <row r="421" spans="1:9" s="847" customFormat="1">
      <c r="A421" s="845" t="s">
        <v>3360</v>
      </c>
      <c r="B421" s="848" t="s">
        <v>1654</v>
      </c>
      <c r="C421" s="848" t="s">
        <v>1655</v>
      </c>
      <c r="D421" s="849">
        <v>8019546900.6899996</v>
      </c>
      <c r="E421" s="849">
        <v>1648652841.75</v>
      </c>
      <c r="F421" s="849">
        <v>0</v>
      </c>
      <c r="G421" s="849">
        <v>9668199742.4400005</v>
      </c>
      <c r="H421" s="846"/>
      <c r="I421" s="846"/>
    </row>
    <row r="422" spans="1:9" s="847" customFormat="1">
      <c r="A422" s="845" t="s">
        <v>3360</v>
      </c>
      <c r="B422" s="848" t="s">
        <v>1656</v>
      </c>
      <c r="C422" s="848" t="s">
        <v>1655</v>
      </c>
      <c r="D422" s="849">
        <v>8019546900.6899996</v>
      </c>
      <c r="E422" s="849">
        <v>1648652841.75</v>
      </c>
      <c r="F422" s="849">
        <v>0</v>
      </c>
      <c r="G422" s="849">
        <v>9668199742.4400005</v>
      </c>
      <c r="H422" s="846"/>
      <c r="I422" s="846"/>
    </row>
    <row r="423" spans="1:9" s="847" customFormat="1">
      <c r="A423" s="845" t="s">
        <v>3360</v>
      </c>
      <c r="B423" s="848" t="s">
        <v>1657</v>
      </c>
      <c r="C423" s="848" t="s">
        <v>1655</v>
      </c>
      <c r="D423" s="849">
        <v>8019546900.6899996</v>
      </c>
      <c r="E423" s="849">
        <v>1648652841.75</v>
      </c>
      <c r="F423" s="849">
        <v>0</v>
      </c>
      <c r="G423" s="849">
        <v>9668199742.4400005</v>
      </c>
      <c r="H423" s="846"/>
      <c r="I423" s="846"/>
    </row>
    <row r="424" spans="1:9" s="847" customFormat="1">
      <c r="A424" s="845" t="s">
        <v>3360</v>
      </c>
      <c r="B424" s="848" t="s">
        <v>1658</v>
      </c>
      <c r="C424" s="848" t="s">
        <v>1655</v>
      </c>
      <c r="D424" s="849">
        <v>8019546900.6899996</v>
      </c>
      <c r="E424" s="849">
        <v>1648652841.75</v>
      </c>
      <c r="F424" s="849">
        <v>0</v>
      </c>
      <c r="G424" s="849">
        <v>9668199742.4400005</v>
      </c>
      <c r="H424" s="846"/>
      <c r="I424" s="846"/>
    </row>
    <row r="425" spans="1:9" s="847" customFormat="1">
      <c r="A425" s="845" t="s">
        <v>3360</v>
      </c>
      <c r="B425" s="848" t="s">
        <v>1659</v>
      </c>
      <c r="C425" s="848" t="s">
        <v>1660</v>
      </c>
      <c r="D425" s="849">
        <v>2287934788.6700001</v>
      </c>
      <c r="E425" s="849">
        <v>583647137.75999999</v>
      </c>
      <c r="F425" s="849">
        <v>0</v>
      </c>
      <c r="G425" s="849">
        <v>2871581926.4299998</v>
      </c>
      <c r="H425" s="846"/>
      <c r="I425" s="846"/>
    </row>
    <row r="426" spans="1:9" s="847" customFormat="1">
      <c r="A426" s="845" t="s">
        <v>3360</v>
      </c>
      <c r="B426" s="848" t="s">
        <v>1661</v>
      </c>
      <c r="C426" s="848" t="s">
        <v>1662</v>
      </c>
      <c r="D426" s="849">
        <v>1574727270.4000001</v>
      </c>
      <c r="E426" s="849">
        <v>430445771</v>
      </c>
      <c r="F426" s="849">
        <v>0</v>
      </c>
      <c r="G426" s="849">
        <v>2005173041.4000001</v>
      </c>
      <c r="H426" s="846"/>
      <c r="I426" s="846"/>
    </row>
    <row r="427" spans="1:9" s="847" customFormat="1">
      <c r="A427" s="845" t="s">
        <v>3360</v>
      </c>
      <c r="B427" s="848" t="s">
        <v>1663</v>
      </c>
      <c r="C427" s="848" t="s">
        <v>1662</v>
      </c>
      <c r="D427" s="849">
        <v>1574727270.4000001</v>
      </c>
      <c r="E427" s="849">
        <v>430445771</v>
      </c>
      <c r="F427" s="849">
        <v>0</v>
      </c>
      <c r="G427" s="849">
        <v>2005173041.4000001</v>
      </c>
      <c r="H427" s="846"/>
      <c r="I427" s="846"/>
    </row>
    <row r="428" spans="1:9" s="847" customFormat="1">
      <c r="A428" s="845" t="s">
        <v>3360</v>
      </c>
      <c r="B428" s="848" t="s">
        <v>1664</v>
      </c>
      <c r="C428" s="848" t="s">
        <v>1662</v>
      </c>
      <c r="D428" s="849">
        <v>1574727270.4000001</v>
      </c>
      <c r="E428" s="849">
        <v>430445771</v>
      </c>
      <c r="F428" s="849">
        <v>0</v>
      </c>
      <c r="G428" s="849">
        <v>2005173041.4000001</v>
      </c>
      <c r="H428" s="846"/>
      <c r="I428" s="846"/>
    </row>
    <row r="429" spans="1:9" s="847" customFormat="1">
      <c r="A429" s="845" t="s">
        <v>3360</v>
      </c>
      <c r="B429" s="848" t="s">
        <v>1665</v>
      </c>
      <c r="C429" s="848" t="s">
        <v>1662</v>
      </c>
      <c r="D429" s="849">
        <v>1574727270.4000001</v>
      </c>
      <c r="E429" s="849">
        <v>430445771</v>
      </c>
      <c r="F429" s="849">
        <v>0</v>
      </c>
      <c r="G429" s="849">
        <v>2005173041.4000001</v>
      </c>
      <c r="H429" s="846"/>
      <c r="I429" s="846"/>
    </row>
    <row r="430" spans="1:9" s="847" customFormat="1">
      <c r="A430" s="845" t="s">
        <v>3360</v>
      </c>
      <c r="B430" s="848" t="s">
        <v>1666</v>
      </c>
      <c r="C430" s="848" t="s">
        <v>1667</v>
      </c>
      <c r="D430" s="849">
        <v>645281698.50999999</v>
      </c>
      <c r="E430" s="849">
        <v>128148882.72</v>
      </c>
      <c r="F430" s="849">
        <v>0</v>
      </c>
      <c r="G430" s="849">
        <v>773430581.23000002</v>
      </c>
      <c r="H430" s="846"/>
      <c r="I430" s="846"/>
    </row>
    <row r="431" spans="1:9" s="847" customFormat="1">
      <c r="A431" s="845" t="s">
        <v>3360</v>
      </c>
      <c r="B431" s="848" t="s">
        <v>1668</v>
      </c>
      <c r="C431" s="848" t="s">
        <v>1667</v>
      </c>
      <c r="D431" s="849">
        <v>645281698.50999999</v>
      </c>
      <c r="E431" s="849">
        <v>128148882.72</v>
      </c>
      <c r="F431" s="849">
        <v>0</v>
      </c>
      <c r="G431" s="849">
        <v>773430581.23000002</v>
      </c>
      <c r="H431" s="846"/>
      <c r="I431" s="846"/>
    </row>
    <row r="432" spans="1:9" s="847" customFormat="1">
      <c r="A432" s="845" t="s">
        <v>3360</v>
      </c>
      <c r="B432" s="848" t="s">
        <v>1669</v>
      </c>
      <c r="C432" s="848" t="s">
        <v>1667</v>
      </c>
      <c r="D432" s="849">
        <v>645281698.50999999</v>
      </c>
      <c r="E432" s="849">
        <v>128148882.72</v>
      </c>
      <c r="F432" s="849">
        <v>0</v>
      </c>
      <c r="G432" s="849">
        <v>773430581.23000002</v>
      </c>
      <c r="H432" s="846"/>
      <c r="I432" s="846"/>
    </row>
    <row r="433" spans="1:9" s="847" customFormat="1">
      <c r="A433" s="845" t="s">
        <v>3360</v>
      </c>
      <c r="B433" s="848" t="s">
        <v>1670</v>
      </c>
      <c r="C433" s="848" t="s">
        <v>1667</v>
      </c>
      <c r="D433" s="849">
        <v>645281698.50999999</v>
      </c>
      <c r="E433" s="849">
        <v>128148882.72</v>
      </c>
      <c r="F433" s="849">
        <v>0</v>
      </c>
      <c r="G433" s="849">
        <v>773430581.23000002</v>
      </c>
      <c r="H433" s="846"/>
      <c r="I433" s="846"/>
    </row>
    <row r="434" spans="1:9" s="847" customFormat="1">
      <c r="A434" s="845" t="s">
        <v>3360</v>
      </c>
      <c r="B434" s="848" t="s">
        <v>1671</v>
      </c>
      <c r="C434" s="848" t="s">
        <v>1672</v>
      </c>
      <c r="D434" s="849">
        <v>35429855.530000001</v>
      </c>
      <c r="E434" s="849">
        <v>16744955.189999999</v>
      </c>
      <c r="F434" s="849">
        <v>0</v>
      </c>
      <c r="G434" s="849">
        <v>52174810.719999999</v>
      </c>
      <c r="H434" s="846"/>
      <c r="I434" s="846"/>
    </row>
    <row r="435" spans="1:9" s="847" customFormat="1">
      <c r="A435" s="845" t="s">
        <v>3360</v>
      </c>
      <c r="B435" s="848" t="s">
        <v>1673</v>
      </c>
      <c r="C435" s="848" t="s">
        <v>1672</v>
      </c>
      <c r="D435" s="849">
        <v>35429855.530000001</v>
      </c>
      <c r="E435" s="849">
        <v>16744955.189999999</v>
      </c>
      <c r="F435" s="849">
        <v>0</v>
      </c>
      <c r="G435" s="849">
        <v>52174810.719999999</v>
      </c>
      <c r="H435" s="846"/>
      <c r="I435" s="846"/>
    </row>
    <row r="436" spans="1:9" s="847" customFormat="1">
      <c r="A436" s="845" t="s">
        <v>3360</v>
      </c>
      <c r="B436" s="848" t="s">
        <v>1674</v>
      </c>
      <c r="C436" s="848" t="s">
        <v>1672</v>
      </c>
      <c r="D436" s="849">
        <v>35429855.530000001</v>
      </c>
      <c r="E436" s="849">
        <v>16744955.189999999</v>
      </c>
      <c r="F436" s="849">
        <v>0</v>
      </c>
      <c r="G436" s="849">
        <v>52174810.719999999</v>
      </c>
      <c r="H436" s="846"/>
      <c r="I436" s="846"/>
    </row>
    <row r="437" spans="1:9" s="847" customFormat="1">
      <c r="A437" s="845" t="s">
        <v>3360</v>
      </c>
      <c r="B437" s="848" t="s">
        <v>1675</v>
      </c>
      <c r="C437" s="848" t="s">
        <v>1672</v>
      </c>
      <c r="D437" s="849">
        <v>35429855.530000001</v>
      </c>
      <c r="E437" s="849">
        <v>16744955.189999999</v>
      </c>
      <c r="F437" s="849">
        <v>0</v>
      </c>
      <c r="G437" s="849">
        <v>52174810.719999999</v>
      </c>
      <c r="H437" s="846"/>
      <c r="I437" s="846"/>
    </row>
    <row r="438" spans="1:9" s="847" customFormat="1">
      <c r="A438" s="845" t="s">
        <v>3360</v>
      </c>
      <c r="B438" s="848" t="s">
        <v>1676</v>
      </c>
      <c r="C438" s="848" t="s">
        <v>1677</v>
      </c>
      <c r="D438" s="849">
        <v>32495964.23</v>
      </c>
      <c r="E438" s="849">
        <v>8307528.8499999996</v>
      </c>
      <c r="F438" s="849">
        <v>0</v>
      </c>
      <c r="G438" s="849">
        <v>40803493.079999998</v>
      </c>
      <c r="H438" s="846"/>
      <c r="I438" s="846"/>
    </row>
    <row r="439" spans="1:9" s="847" customFormat="1">
      <c r="A439" s="845" t="s">
        <v>3360</v>
      </c>
      <c r="B439" s="848" t="s">
        <v>1678</v>
      </c>
      <c r="C439" s="848" t="s">
        <v>1677</v>
      </c>
      <c r="D439" s="849">
        <v>32495964.23</v>
      </c>
      <c r="E439" s="849">
        <v>8307528.8499999996</v>
      </c>
      <c r="F439" s="849">
        <v>0</v>
      </c>
      <c r="G439" s="849">
        <v>40803493.079999998</v>
      </c>
      <c r="H439" s="846"/>
      <c r="I439" s="846"/>
    </row>
    <row r="440" spans="1:9" s="847" customFormat="1">
      <c r="A440" s="845" t="s">
        <v>3360</v>
      </c>
      <c r="B440" s="848" t="s">
        <v>1679</v>
      </c>
      <c r="C440" s="848" t="s">
        <v>1677</v>
      </c>
      <c r="D440" s="849">
        <v>32495964.23</v>
      </c>
      <c r="E440" s="849">
        <v>8307528.8499999996</v>
      </c>
      <c r="F440" s="849">
        <v>0</v>
      </c>
      <c r="G440" s="849">
        <v>40803493.079999998</v>
      </c>
      <c r="H440" s="846"/>
      <c r="I440" s="846"/>
    </row>
    <row r="441" spans="1:9" s="847" customFormat="1">
      <c r="A441" s="845" t="s">
        <v>3360</v>
      </c>
      <c r="B441" s="848" t="s">
        <v>1680</v>
      </c>
      <c r="C441" s="848" t="s">
        <v>1677</v>
      </c>
      <c r="D441" s="849">
        <v>32495964.23</v>
      </c>
      <c r="E441" s="849">
        <v>8307528.8499999996</v>
      </c>
      <c r="F441" s="849">
        <v>0</v>
      </c>
      <c r="G441" s="849">
        <v>40803493.079999998</v>
      </c>
      <c r="H441" s="846"/>
      <c r="I441" s="846"/>
    </row>
    <row r="442" spans="1:9" s="847" customFormat="1">
      <c r="A442" s="845" t="s">
        <v>3360</v>
      </c>
      <c r="B442" s="848" t="s">
        <v>1681</v>
      </c>
      <c r="C442" s="848" t="s">
        <v>1682</v>
      </c>
      <c r="D442" s="849">
        <v>59879623667.519997</v>
      </c>
      <c r="E442" s="849">
        <v>11992523009.110001</v>
      </c>
      <c r="F442" s="849">
        <v>1638523.61</v>
      </c>
      <c r="G442" s="849">
        <v>71870508153.020004</v>
      </c>
      <c r="H442" s="846"/>
      <c r="I442" s="846"/>
    </row>
    <row r="443" spans="1:9" s="847" customFormat="1">
      <c r="A443" s="845" t="s">
        <v>3360</v>
      </c>
      <c r="B443" s="848" t="s">
        <v>1683</v>
      </c>
      <c r="C443" s="848" t="s">
        <v>1684</v>
      </c>
      <c r="D443" s="849">
        <v>13402416786.24</v>
      </c>
      <c r="E443" s="849">
        <v>2704452549.8000002</v>
      </c>
      <c r="F443" s="849">
        <v>482668.7</v>
      </c>
      <c r="G443" s="849">
        <v>16106386667.34</v>
      </c>
      <c r="H443" s="846"/>
      <c r="I443" s="846"/>
    </row>
    <row r="444" spans="1:9" s="847" customFormat="1">
      <c r="A444" s="845" t="s">
        <v>3360</v>
      </c>
      <c r="B444" s="848" t="s">
        <v>1685</v>
      </c>
      <c r="C444" s="848" t="s">
        <v>1684</v>
      </c>
      <c r="D444" s="849">
        <v>13402416786.24</v>
      </c>
      <c r="E444" s="849">
        <v>2704452549.8000002</v>
      </c>
      <c r="F444" s="849">
        <v>482668.7</v>
      </c>
      <c r="G444" s="849">
        <v>16106386667.34</v>
      </c>
      <c r="H444" s="846"/>
      <c r="I444" s="846"/>
    </row>
    <row r="445" spans="1:9" s="847" customFormat="1">
      <c r="A445" s="845" t="s">
        <v>3360</v>
      </c>
      <c r="B445" s="848" t="s">
        <v>1686</v>
      </c>
      <c r="C445" s="848" t="s">
        <v>1684</v>
      </c>
      <c r="D445" s="849">
        <v>13402416786.24</v>
      </c>
      <c r="E445" s="849">
        <v>2704452549.8000002</v>
      </c>
      <c r="F445" s="849">
        <v>482668.7</v>
      </c>
      <c r="G445" s="849">
        <v>16106386667.34</v>
      </c>
      <c r="H445" s="846"/>
      <c r="I445" s="846"/>
    </row>
    <row r="446" spans="1:9" s="847" customFormat="1">
      <c r="A446" s="845" t="s">
        <v>3360</v>
      </c>
      <c r="B446" s="848" t="s">
        <v>1687</v>
      </c>
      <c r="C446" s="848" t="s">
        <v>1684</v>
      </c>
      <c r="D446" s="849">
        <v>13402416786.24</v>
      </c>
      <c r="E446" s="849">
        <v>2704452549.8000002</v>
      </c>
      <c r="F446" s="849">
        <v>482668.7</v>
      </c>
      <c r="G446" s="849">
        <v>16106386667.34</v>
      </c>
      <c r="H446" s="846"/>
      <c r="I446" s="846"/>
    </row>
    <row r="447" spans="1:9" s="847" customFormat="1">
      <c r="A447" s="845" t="s">
        <v>3360</v>
      </c>
      <c r="B447" s="848" t="s">
        <v>1688</v>
      </c>
      <c r="C447" s="848" t="s">
        <v>1689</v>
      </c>
      <c r="D447" s="849">
        <v>14665750812.559999</v>
      </c>
      <c r="E447" s="849">
        <v>3030705618.3699999</v>
      </c>
      <c r="F447" s="849">
        <v>771810</v>
      </c>
      <c r="G447" s="849">
        <v>17695684620.93</v>
      </c>
      <c r="H447" s="846"/>
      <c r="I447" s="846"/>
    </row>
    <row r="448" spans="1:9" s="847" customFormat="1">
      <c r="A448" s="845" t="s">
        <v>3360</v>
      </c>
      <c r="B448" s="848" t="s">
        <v>1690</v>
      </c>
      <c r="C448" s="848" t="s">
        <v>1691</v>
      </c>
      <c r="D448" s="849">
        <v>14665750812.559999</v>
      </c>
      <c r="E448" s="849">
        <v>3030705618.3699999</v>
      </c>
      <c r="F448" s="849">
        <v>771810</v>
      </c>
      <c r="G448" s="849">
        <v>17695684620.93</v>
      </c>
      <c r="H448" s="846"/>
      <c r="I448" s="846"/>
    </row>
    <row r="449" spans="1:9" s="847" customFormat="1">
      <c r="A449" s="845" t="s">
        <v>3360</v>
      </c>
      <c r="B449" s="848" t="s">
        <v>1692</v>
      </c>
      <c r="C449" s="848" t="s">
        <v>1691</v>
      </c>
      <c r="D449" s="849">
        <v>14665750812.559999</v>
      </c>
      <c r="E449" s="849">
        <v>3030705618.3699999</v>
      </c>
      <c r="F449" s="849">
        <v>771810</v>
      </c>
      <c r="G449" s="849">
        <v>17695684620.93</v>
      </c>
      <c r="H449" s="846"/>
      <c r="I449" s="846"/>
    </row>
    <row r="450" spans="1:9" s="847" customFormat="1">
      <c r="A450" s="845" t="s">
        <v>3360</v>
      </c>
      <c r="B450" s="848" t="s">
        <v>1693</v>
      </c>
      <c r="C450" s="848" t="s">
        <v>1691</v>
      </c>
      <c r="D450" s="849">
        <v>14665750812.559999</v>
      </c>
      <c r="E450" s="849">
        <v>3030705618.3699999</v>
      </c>
      <c r="F450" s="849">
        <v>771810</v>
      </c>
      <c r="G450" s="849">
        <v>17695684620.93</v>
      </c>
      <c r="H450" s="846"/>
      <c r="I450" s="846"/>
    </row>
    <row r="451" spans="1:9" s="847" customFormat="1">
      <c r="A451" s="845" t="s">
        <v>3360</v>
      </c>
      <c r="B451" s="848" t="s">
        <v>1694</v>
      </c>
      <c r="C451" s="848" t="s">
        <v>1695</v>
      </c>
      <c r="D451" s="849">
        <v>9614375592.2399998</v>
      </c>
      <c r="E451" s="849">
        <v>1660601169.9400001</v>
      </c>
      <c r="F451" s="849">
        <v>384044.91</v>
      </c>
      <c r="G451" s="849">
        <v>11274592717.27</v>
      </c>
      <c r="H451" s="846"/>
      <c r="I451" s="846"/>
    </row>
    <row r="452" spans="1:9" s="847" customFormat="1">
      <c r="A452" s="845" t="s">
        <v>3360</v>
      </c>
      <c r="B452" s="848" t="s">
        <v>1696</v>
      </c>
      <c r="C452" s="848" t="s">
        <v>1695</v>
      </c>
      <c r="D452" s="849">
        <v>9614375592.2399998</v>
      </c>
      <c r="E452" s="849">
        <v>1660601169.9400001</v>
      </c>
      <c r="F452" s="849">
        <v>384044.91</v>
      </c>
      <c r="G452" s="849">
        <v>11274592717.27</v>
      </c>
      <c r="H452" s="846"/>
      <c r="I452" s="846"/>
    </row>
    <row r="453" spans="1:9" s="847" customFormat="1">
      <c r="A453" s="845" t="s">
        <v>3360</v>
      </c>
      <c r="B453" s="848" t="s">
        <v>1697</v>
      </c>
      <c r="C453" s="848" t="s">
        <v>1695</v>
      </c>
      <c r="D453" s="849">
        <v>9614375592.2399998</v>
      </c>
      <c r="E453" s="849">
        <v>1660601169.9400001</v>
      </c>
      <c r="F453" s="849">
        <v>384044.91</v>
      </c>
      <c r="G453" s="849">
        <v>11274592717.27</v>
      </c>
      <c r="H453" s="846"/>
      <c r="I453" s="846"/>
    </row>
    <row r="454" spans="1:9" s="847" customFormat="1">
      <c r="A454" s="845" t="s">
        <v>3360</v>
      </c>
      <c r="B454" s="848" t="s">
        <v>1698</v>
      </c>
      <c r="C454" s="848" t="s">
        <v>1695</v>
      </c>
      <c r="D454" s="849">
        <v>9614375592.2399998</v>
      </c>
      <c r="E454" s="849">
        <v>1660601169.9400001</v>
      </c>
      <c r="F454" s="849">
        <v>384044.91</v>
      </c>
      <c r="G454" s="849">
        <v>11274592717.27</v>
      </c>
      <c r="H454" s="846"/>
      <c r="I454" s="846"/>
    </row>
    <row r="455" spans="1:9" s="847" customFormat="1">
      <c r="A455" s="845" t="s">
        <v>3360</v>
      </c>
      <c r="B455" s="848" t="s">
        <v>1699</v>
      </c>
      <c r="C455" s="848" t="s">
        <v>1700</v>
      </c>
      <c r="D455" s="849">
        <v>22197080476.48</v>
      </c>
      <c r="E455" s="849">
        <v>4596763671</v>
      </c>
      <c r="F455" s="849">
        <v>0</v>
      </c>
      <c r="G455" s="849">
        <v>26793844147.48</v>
      </c>
      <c r="H455" s="846"/>
      <c r="I455" s="846"/>
    </row>
    <row r="456" spans="1:9" s="847" customFormat="1">
      <c r="A456" s="845" t="s">
        <v>3360</v>
      </c>
      <c r="B456" s="848" t="s">
        <v>1701</v>
      </c>
      <c r="C456" s="848" t="s">
        <v>1702</v>
      </c>
      <c r="D456" s="849">
        <v>22197080476.48</v>
      </c>
      <c r="E456" s="849">
        <v>4596763671</v>
      </c>
      <c r="F456" s="849">
        <v>0</v>
      </c>
      <c r="G456" s="849">
        <v>26793844147.48</v>
      </c>
      <c r="H456" s="846"/>
      <c r="I456" s="846"/>
    </row>
    <row r="457" spans="1:9" s="847" customFormat="1">
      <c r="A457" s="845" t="s">
        <v>3360</v>
      </c>
      <c r="B457" s="848" t="s">
        <v>1703</v>
      </c>
      <c r="C457" s="848" t="s">
        <v>1702</v>
      </c>
      <c r="D457" s="849">
        <v>22197080476.48</v>
      </c>
      <c r="E457" s="849">
        <v>4596763671</v>
      </c>
      <c r="F457" s="849">
        <v>0</v>
      </c>
      <c r="G457" s="849">
        <v>26793844147.48</v>
      </c>
      <c r="H457" s="846"/>
      <c r="I457" s="846"/>
    </row>
    <row r="458" spans="1:9" s="847" customFormat="1">
      <c r="A458" s="845" t="s">
        <v>3360</v>
      </c>
      <c r="B458" s="848" t="s">
        <v>1704</v>
      </c>
      <c r="C458" s="848" t="s">
        <v>1702</v>
      </c>
      <c r="D458" s="849">
        <v>22197080476.48</v>
      </c>
      <c r="E458" s="849">
        <v>4596763671</v>
      </c>
      <c r="F458" s="849">
        <v>0</v>
      </c>
      <c r="G458" s="849">
        <v>26793844147.48</v>
      </c>
      <c r="H458" s="846"/>
      <c r="I458" s="846"/>
    </row>
    <row r="459" spans="1:9" s="847" customFormat="1">
      <c r="A459" s="845" t="s">
        <v>3360</v>
      </c>
      <c r="B459" s="848" t="s">
        <v>1705</v>
      </c>
      <c r="C459" s="848" t="s">
        <v>1706</v>
      </c>
      <c r="D459" s="849">
        <v>11248707591.07</v>
      </c>
      <c r="E459" s="849">
        <v>1951406317.8599999</v>
      </c>
      <c r="F459" s="849">
        <v>0</v>
      </c>
      <c r="G459" s="849">
        <v>13200113908.93</v>
      </c>
      <c r="H459" s="846"/>
      <c r="I459" s="846"/>
    </row>
    <row r="460" spans="1:9" s="847" customFormat="1">
      <c r="A460" s="845" t="s">
        <v>3360</v>
      </c>
      <c r="B460" s="848" t="s">
        <v>1707</v>
      </c>
      <c r="C460" s="848" t="s">
        <v>1708</v>
      </c>
      <c r="D460" s="849">
        <v>10671850439.76</v>
      </c>
      <c r="E460" s="849">
        <v>1851334201.76</v>
      </c>
      <c r="F460" s="849">
        <v>0</v>
      </c>
      <c r="G460" s="849">
        <v>12523184641.52</v>
      </c>
      <c r="H460" s="846"/>
      <c r="I460" s="846"/>
    </row>
    <row r="461" spans="1:9" s="847" customFormat="1">
      <c r="A461" s="845" t="s">
        <v>3360</v>
      </c>
      <c r="B461" s="848" t="s">
        <v>1709</v>
      </c>
      <c r="C461" s="848" t="s">
        <v>1708</v>
      </c>
      <c r="D461" s="849">
        <v>10671850439.76</v>
      </c>
      <c r="E461" s="849">
        <v>1851334201.76</v>
      </c>
      <c r="F461" s="849">
        <v>0</v>
      </c>
      <c r="G461" s="849">
        <v>12523184641.52</v>
      </c>
      <c r="H461" s="846"/>
      <c r="I461" s="846"/>
    </row>
    <row r="462" spans="1:9" s="847" customFormat="1">
      <c r="A462" s="845" t="s">
        <v>3360</v>
      </c>
      <c r="B462" s="848" t="s">
        <v>1710</v>
      </c>
      <c r="C462" s="848" t="s">
        <v>1708</v>
      </c>
      <c r="D462" s="849">
        <v>10671850439.76</v>
      </c>
      <c r="E462" s="849">
        <v>1851334201.76</v>
      </c>
      <c r="F462" s="849">
        <v>0</v>
      </c>
      <c r="G462" s="849">
        <v>12523184641.52</v>
      </c>
      <c r="H462" s="846"/>
      <c r="I462" s="846"/>
    </row>
    <row r="463" spans="1:9" s="847" customFormat="1">
      <c r="A463" s="845" t="s">
        <v>3360</v>
      </c>
      <c r="B463" s="848" t="s">
        <v>1711</v>
      </c>
      <c r="C463" s="848" t="s">
        <v>1708</v>
      </c>
      <c r="D463" s="849">
        <v>10671850439.76</v>
      </c>
      <c r="E463" s="849">
        <v>1851334201.76</v>
      </c>
      <c r="F463" s="849">
        <v>0</v>
      </c>
      <c r="G463" s="849">
        <v>12523184641.52</v>
      </c>
      <c r="H463" s="846"/>
      <c r="I463" s="846"/>
    </row>
    <row r="464" spans="1:9" s="847" customFormat="1">
      <c r="A464" s="845" t="s">
        <v>3360</v>
      </c>
      <c r="B464" s="848" t="s">
        <v>1712</v>
      </c>
      <c r="C464" s="848" t="s">
        <v>1713</v>
      </c>
      <c r="D464" s="849">
        <v>576857151.30999994</v>
      </c>
      <c r="E464" s="849">
        <v>100072116.09999999</v>
      </c>
      <c r="F464" s="849">
        <v>0</v>
      </c>
      <c r="G464" s="849">
        <v>676929267.40999997</v>
      </c>
      <c r="H464" s="846"/>
      <c r="I464" s="846"/>
    </row>
    <row r="465" spans="1:9" s="847" customFormat="1">
      <c r="A465" s="845" t="s">
        <v>3360</v>
      </c>
      <c r="B465" s="848" t="s">
        <v>1714</v>
      </c>
      <c r="C465" s="848" t="s">
        <v>1713</v>
      </c>
      <c r="D465" s="849">
        <v>576857151.30999994</v>
      </c>
      <c r="E465" s="849">
        <v>100072116.09999999</v>
      </c>
      <c r="F465" s="849">
        <v>0</v>
      </c>
      <c r="G465" s="849">
        <v>676929267.40999997</v>
      </c>
      <c r="H465" s="846"/>
      <c r="I465" s="846"/>
    </row>
    <row r="466" spans="1:9" s="847" customFormat="1">
      <c r="A466" s="845" t="s">
        <v>3360</v>
      </c>
      <c r="B466" s="848" t="s">
        <v>1715</v>
      </c>
      <c r="C466" s="848" t="s">
        <v>1713</v>
      </c>
      <c r="D466" s="849">
        <v>576857151.30999994</v>
      </c>
      <c r="E466" s="849">
        <v>100072116.09999999</v>
      </c>
      <c r="F466" s="849">
        <v>0</v>
      </c>
      <c r="G466" s="849">
        <v>676929267.40999997</v>
      </c>
      <c r="H466" s="846"/>
      <c r="I466" s="846"/>
    </row>
    <row r="467" spans="1:9" s="847" customFormat="1">
      <c r="A467" s="845" t="s">
        <v>3360</v>
      </c>
      <c r="B467" s="848" t="s">
        <v>1716</v>
      </c>
      <c r="C467" s="848" t="s">
        <v>1713</v>
      </c>
      <c r="D467" s="849">
        <v>576857151.30999994</v>
      </c>
      <c r="E467" s="849">
        <v>100072116.09999999</v>
      </c>
      <c r="F467" s="849">
        <v>0</v>
      </c>
      <c r="G467" s="849">
        <v>676929267.40999997</v>
      </c>
      <c r="H467" s="846"/>
      <c r="I467" s="846"/>
    </row>
    <row r="468" spans="1:9" s="847" customFormat="1">
      <c r="A468" s="845" t="s">
        <v>3360</v>
      </c>
      <c r="B468" s="848" t="s">
        <v>1717</v>
      </c>
      <c r="C468" s="848" t="s">
        <v>1718</v>
      </c>
      <c r="D468" s="849">
        <v>22934844903.540001</v>
      </c>
      <c r="E468" s="849">
        <v>4139635975.71</v>
      </c>
      <c r="F468" s="849">
        <v>0.01</v>
      </c>
      <c r="G468" s="849">
        <v>27074480879.240002</v>
      </c>
      <c r="H468" s="846"/>
      <c r="I468" s="846"/>
    </row>
    <row r="469" spans="1:9" s="847" customFormat="1">
      <c r="A469" s="845" t="s">
        <v>3360</v>
      </c>
      <c r="B469" s="848" t="s">
        <v>1719</v>
      </c>
      <c r="C469" s="848" t="s">
        <v>1720</v>
      </c>
      <c r="D469" s="849">
        <v>1730570918.9100001</v>
      </c>
      <c r="E469" s="849">
        <v>300216412.29000002</v>
      </c>
      <c r="F469" s="849">
        <v>0</v>
      </c>
      <c r="G469" s="849">
        <v>2030787331.2</v>
      </c>
      <c r="H469" s="846"/>
      <c r="I469" s="846"/>
    </row>
    <row r="470" spans="1:9" s="847" customFormat="1">
      <c r="A470" s="845" t="s">
        <v>3360</v>
      </c>
      <c r="B470" s="848" t="s">
        <v>1721</v>
      </c>
      <c r="C470" s="848" t="s">
        <v>1720</v>
      </c>
      <c r="D470" s="849">
        <v>1730570918.9100001</v>
      </c>
      <c r="E470" s="849">
        <v>300216412.29000002</v>
      </c>
      <c r="F470" s="849">
        <v>0</v>
      </c>
      <c r="G470" s="849">
        <v>2030787331.2</v>
      </c>
      <c r="H470" s="846"/>
      <c r="I470" s="846"/>
    </row>
    <row r="471" spans="1:9" s="847" customFormat="1">
      <c r="A471" s="845" t="s">
        <v>3360</v>
      </c>
      <c r="B471" s="848" t="s">
        <v>1722</v>
      </c>
      <c r="C471" s="848" t="s">
        <v>1720</v>
      </c>
      <c r="D471" s="849">
        <v>1730570918.9100001</v>
      </c>
      <c r="E471" s="849">
        <v>300216412.29000002</v>
      </c>
      <c r="F471" s="849">
        <v>0</v>
      </c>
      <c r="G471" s="849">
        <v>2030787331.2</v>
      </c>
      <c r="H471" s="846"/>
      <c r="I471" s="846"/>
    </row>
    <row r="472" spans="1:9" s="847" customFormat="1">
      <c r="A472" s="845" t="s">
        <v>3360</v>
      </c>
      <c r="B472" s="848" t="s">
        <v>1723</v>
      </c>
      <c r="C472" s="848" t="s">
        <v>1720</v>
      </c>
      <c r="D472" s="849">
        <v>1730570918.9100001</v>
      </c>
      <c r="E472" s="849">
        <v>300216412.29000002</v>
      </c>
      <c r="F472" s="849">
        <v>0</v>
      </c>
      <c r="G472" s="849">
        <v>2030787331.2</v>
      </c>
      <c r="H472" s="846"/>
      <c r="I472" s="846"/>
    </row>
    <row r="473" spans="1:9" s="847" customFormat="1">
      <c r="A473" s="845" t="s">
        <v>3360</v>
      </c>
      <c r="B473" s="848" t="s">
        <v>1724</v>
      </c>
      <c r="C473" s="848" t="s">
        <v>1725</v>
      </c>
      <c r="D473" s="849">
        <v>3461141409.8000002</v>
      </c>
      <c r="E473" s="849">
        <v>600432656.57000005</v>
      </c>
      <c r="F473" s="849">
        <v>0</v>
      </c>
      <c r="G473" s="849">
        <v>4061574066.3699999</v>
      </c>
      <c r="H473" s="846"/>
      <c r="I473" s="846"/>
    </row>
    <row r="474" spans="1:9" s="847" customFormat="1">
      <c r="A474" s="845" t="s">
        <v>3360</v>
      </c>
      <c r="B474" s="848" t="s">
        <v>1726</v>
      </c>
      <c r="C474" s="848" t="s">
        <v>1725</v>
      </c>
      <c r="D474" s="849">
        <v>3461141409.8000002</v>
      </c>
      <c r="E474" s="849">
        <v>600432656.57000005</v>
      </c>
      <c r="F474" s="849">
        <v>0</v>
      </c>
      <c r="G474" s="849">
        <v>4061574066.3699999</v>
      </c>
      <c r="H474" s="846"/>
      <c r="I474" s="846"/>
    </row>
    <row r="475" spans="1:9" s="847" customFormat="1">
      <c r="A475" s="845" t="s">
        <v>3360</v>
      </c>
      <c r="B475" s="848" t="s">
        <v>1727</v>
      </c>
      <c r="C475" s="848" t="s">
        <v>1725</v>
      </c>
      <c r="D475" s="849">
        <v>3461141409.8000002</v>
      </c>
      <c r="E475" s="849">
        <v>600432656.57000005</v>
      </c>
      <c r="F475" s="849">
        <v>0</v>
      </c>
      <c r="G475" s="849">
        <v>4061574066.3699999</v>
      </c>
      <c r="H475" s="846"/>
      <c r="I475" s="846"/>
    </row>
    <row r="476" spans="1:9" s="847" customFormat="1">
      <c r="A476" s="845" t="s">
        <v>3360</v>
      </c>
      <c r="B476" s="848" t="s">
        <v>1728</v>
      </c>
      <c r="C476" s="848" t="s">
        <v>1725</v>
      </c>
      <c r="D476" s="849">
        <v>3461141409.8000002</v>
      </c>
      <c r="E476" s="849">
        <v>600432656.57000005</v>
      </c>
      <c r="F476" s="849">
        <v>0</v>
      </c>
      <c r="G476" s="849">
        <v>4061574066.3699999</v>
      </c>
      <c r="H476" s="846"/>
      <c r="I476" s="846"/>
    </row>
    <row r="477" spans="1:9" s="847" customFormat="1">
      <c r="A477" s="845" t="s">
        <v>3360</v>
      </c>
      <c r="B477" s="848" t="s">
        <v>1729</v>
      </c>
      <c r="C477" s="848" t="s">
        <v>1730</v>
      </c>
      <c r="D477" s="849">
        <v>16560367216.209999</v>
      </c>
      <c r="E477" s="849">
        <v>2871305010.1100001</v>
      </c>
      <c r="F477" s="849">
        <v>0.01</v>
      </c>
      <c r="G477" s="849">
        <v>19431672226.310001</v>
      </c>
      <c r="H477" s="846"/>
      <c r="I477" s="846"/>
    </row>
    <row r="478" spans="1:9" s="847" customFormat="1">
      <c r="A478" s="845" t="s">
        <v>3360</v>
      </c>
      <c r="B478" s="848" t="s">
        <v>1731</v>
      </c>
      <c r="C478" s="848" t="s">
        <v>1730</v>
      </c>
      <c r="D478" s="849">
        <v>16560367216.209999</v>
      </c>
      <c r="E478" s="849">
        <v>2871305010.1100001</v>
      </c>
      <c r="F478" s="849">
        <v>0.01</v>
      </c>
      <c r="G478" s="849">
        <v>19431672226.310001</v>
      </c>
      <c r="H478" s="846"/>
      <c r="I478" s="846"/>
    </row>
    <row r="479" spans="1:9" s="847" customFormat="1">
      <c r="A479" s="845" t="s">
        <v>3360</v>
      </c>
      <c r="B479" s="848" t="s">
        <v>1732</v>
      </c>
      <c r="C479" s="848" t="s">
        <v>1730</v>
      </c>
      <c r="D479" s="849">
        <v>16560367216.209999</v>
      </c>
      <c r="E479" s="849">
        <v>2871305010.1100001</v>
      </c>
      <c r="F479" s="849">
        <v>0.01</v>
      </c>
      <c r="G479" s="849">
        <v>19431672226.310001</v>
      </c>
      <c r="H479" s="846"/>
      <c r="I479" s="846"/>
    </row>
    <row r="480" spans="1:9" s="847" customFormat="1">
      <c r="A480" s="845" t="s">
        <v>3360</v>
      </c>
      <c r="B480" s="848" t="s">
        <v>1733</v>
      </c>
      <c r="C480" s="848" t="s">
        <v>1730</v>
      </c>
      <c r="D480" s="849">
        <v>16560367216.209999</v>
      </c>
      <c r="E480" s="849">
        <v>2871305010.1100001</v>
      </c>
      <c r="F480" s="849">
        <v>0.01</v>
      </c>
      <c r="G480" s="849">
        <v>19431672226.310001</v>
      </c>
      <c r="H480" s="846"/>
      <c r="I480" s="846"/>
    </row>
    <row r="481" spans="1:9" s="847" customFormat="1">
      <c r="A481" s="845" t="s">
        <v>3360</v>
      </c>
      <c r="B481" s="848" t="s">
        <v>1734</v>
      </c>
      <c r="C481" s="848" t="s">
        <v>1735</v>
      </c>
      <c r="D481" s="849">
        <v>1182765358.6199999</v>
      </c>
      <c r="E481" s="849">
        <v>367681896.74000001</v>
      </c>
      <c r="F481" s="849">
        <v>0</v>
      </c>
      <c r="G481" s="849">
        <v>1550447255.3599999</v>
      </c>
      <c r="H481" s="846"/>
      <c r="I481" s="846"/>
    </row>
    <row r="482" spans="1:9" s="847" customFormat="1">
      <c r="A482" s="845" t="s">
        <v>3360</v>
      </c>
      <c r="B482" s="848" t="s">
        <v>1736</v>
      </c>
      <c r="C482" s="848" t="s">
        <v>1735</v>
      </c>
      <c r="D482" s="849">
        <v>1182765358.6199999</v>
      </c>
      <c r="E482" s="849">
        <v>367681896.74000001</v>
      </c>
      <c r="F482" s="849">
        <v>0</v>
      </c>
      <c r="G482" s="849">
        <v>1550447255.3599999</v>
      </c>
      <c r="H482" s="846"/>
      <c r="I482" s="846"/>
    </row>
    <row r="483" spans="1:9" s="847" customFormat="1">
      <c r="A483" s="845" t="s">
        <v>3360</v>
      </c>
      <c r="B483" s="848" t="s">
        <v>1737</v>
      </c>
      <c r="C483" s="848" t="s">
        <v>1735</v>
      </c>
      <c r="D483" s="849">
        <v>1182765358.6199999</v>
      </c>
      <c r="E483" s="849">
        <v>367681896.74000001</v>
      </c>
      <c r="F483" s="849">
        <v>0</v>
      </c>
      <c r="G483" s="849">
        <v>1550447255.3599999</v>
      </c>
      <c r="H483" s="846"/>
      <c r="I483" s="846"/>
    </row>
    <row r="484" spans="1:9" s="847" customFormat="1">
      <c r="A484" s="845" t="s">
        <v>3360</v>
      </c>
      <c r="B484" s="848" t="s">
        <v>1738</v>
      </c>
      <c r="C484" s="848" t="s">
        <v>1735</v>
      </c>
      <c r="D484" s="849">
        <v>1182765358.6199999</v>
      </c>
      <c r="E484" s="849">
        <v>367681896.74000001</v>
      </c>
      <c r="F484" s="849">
        <v>0</v>
      </c>
      <c r="G484" s="849">
        <v>1550447255.3599999</v>
      </c>
      <c r="H484" s="846"/>
      <c r="I484" s="846"/>
    </row>
    <row r="485" spans="1:9" s="847" customFormat="1">
      <c r="A485" s="845" t="s">
        <v>3360</v>
      </c>
      <c r="B485" s="848" t="s">
        <v>1739</v>
      </c>
      <c r="C485" s="848" t="s">
        <v>1740</v>
      </c>
      <c r="D485" s="849">
        <v>8081024644.3699999</v>
      </c>
      <c r="E485" s="849">
        <v>2146116880.1099999</v>
      </c>
      <c r="F485" s="849">
        <v>5328952.91</v>
      </c>
      <c r="G485" s="849">
        <v>10221812571.57</v>
      </c>
      <c r="H485" s="846"/>
      <c r="I485" s="846"/>
    </row>
    <row r="486" spans="1:9" s="847" customFormat="1">
      <c r="A486" s="845" t="s">
        <v>3360</v>
      </c>
      <c r="B486" s="848" t="s">
        <v>1741</v>
      </c>
      <c r="C486" s="848" t="s">
        <v>910</v>
      </c>
      <c r="D486" s="849">
        <v>2624492138.9400001</v>
      </c>
      <c r="E486" s="849">
        <v>715691210.09000003</v>
      </c>
      <c r="F486" s="849">
        <v>2222463.44</v>
      </c>
      <c r="G486" s="849">
        <v>3337960885.5900002</v>
      </c>
      <c r="H486" s="846"/>
      <c r="I486" s="846"/>
    </row>
    <row r="487" spans="1:9" s="847" customFormat="1">
      <c r="A487" s="845" t="s">
        <v>3360</v>
      </c>
      <c r="B487" s="848" t="s">
        <v>1742</v>
      </c>
      <c r="C487" s="848" t="s">
        <v>1743</v>
      </c>
      <c r="D487" s="849">
        <v>1922121557.8</v>
      </c>
      <c r="E487" s="849">
        <v>539863460.24000001</v>
      </c>
      <c r="F487" s="849">
        <v>751055</v>
      </c>
      <c r="G487" s="849">
        <v>2461233963.04</v>
      </c>
      <c r="H487" s="846"/>
      <c r="I487" s="846"/>
    </row>
    <row r="488" spans="1:9" s="847" customFormat="1">
      <c r="A488" s="845" t="s">
        <v>3360</v>
      </c>
      <c r="B488" s="848" t="s">
        <v>1744</v>
      </c>
      <c r="C488" s="848" t="s">
        <v>1743</v>
      </c>
      <c r="D488" s="849">
        <v>1922121557.8</v>
      </c>
      <c r="E488" s="849">
        <v>539863460.24000001</v>
      </c>
      <c r="F488" s="849">
        <v>751055</v>
      </c>
      <c r="G488" s="849">
        <v>2461233963.04</v>
      </c>
      <c r="H488" s="846"/>
      <c r="I488" s="846"/>
    </row>
    <row r="489" spans="1:9" s="847" customFormat="1">
      <c r="A489" s="845" t="s">
        <v>3360</v>
      </c>
      <c r="B489" s="848" t="s">
        <v>1745</v>
      </c>
      <c r="C489" s="848" t="s">
        <v>1743</v>
      </c>
      <c r="D489" s="849">
        <v>1922121557.8</v>
      </c>
      <c r="E489" s="849">
        <v>539863460.24000001</v>
      </c>
      <c r="F489" s="849">
        <v>751055</v>
      </c>
      <c r="G489" s="849">
        <v>2461233963.04</v>
      </c>
      <c r="H489" s="846"/>
      <c r="I489" s="846"/>
    </row>
    <row r="490" spans="1:9" s="847" customFormat="1">
      <c r="A490" s="845" t="s">
        <v>3360</v>
      </c>
      <c r="B490" s="848" t="s">
        <v>1746</v>
      </c>
      <c r="C490" s="848" t="s">
        <v>1743</v>
      </c>
      <c r="D490" s="849">
        <v>1922121557.8</v>
      </c>
      <c r="E490" s="849">
        <v>539863460.24000001</v>
      </c>
      <c r="F490" s="849">
        <v>751055</v>
      </c>
      <c r="G490" s="849">
        <v>2461233963.04</v>
      </c>
      <c r="H490" s="846"/>
      <c r="I490" s="846"/>
    </row>
    <row r="491" spans="1:9" s="847" customFormat="1">
      <c r="A491" s="845" t="s">
        <v>3360</v>
      </c>
      <c r="B491" s="848" t="s">
        <v>1747</v>
      </c>
      <c r="C491" s="848" t="s">
        <v>1748</v>
      </c>
      <c r="D491" s="849">
        <v>536196835.75</v>
      </c>
      <c r="E491" s="849">
        <v>130697125.84999999</v>
      </c>
      <c r="F491" s="849">
        <v>1471408.44</v>
      </c>
      <c r="G491" s="849">
        <v>665422553.15999997</v>
      </c>
      <c r="H491" s="846"/>
      <c r="I491" s="846"/>
    </row>
    <row r="492" spans="1:9" s="847" customFormat="1">
      <c r="A492" s="845" t="s">
        <v>3360</v>
      </c>
      <c r="B492" s="848" t="s">
        <v>1749</v>
      </c>
      <c r="C492" s="848" t="s">
        <v>1748</v>
      </c>
      <c r="D492" s="849">
        <v>536196835.75</v>
      </c>
      <c r="E492" s="849">
        <v>130697125.84999999</v>
      </c>
      <c r="F492" s="849">
        <v>1471408.44</v>
      </c>
      <c r="G492" s="849">
        <v>665422553.15999997</v>
      </c>
      <c r="H492" s="846"/>
      <c r="I492" s="846"/>
    </row>
    <row r="493" spans="1:9" s="847" customFormat="1">
      <c r="A493" s="845" t="s">
        <v>3360</v>
      </c>
      <c r="B493" s="848" t="s">
        <v>1750</v>
      </c>
      <c r="C493" s="848" t="s">
        <v>1748</v>
      </c>
      <c r="D493" s="849">
        <v>536196835.75</v>
      </c>
      <c r="E493" s="849">
        <v>130697125.84999999</v>
      </c>
      <c r="F493" s="849">
        <v>1471408.44</v>
      </c>
      <c r="G493" s="849">
        <v>665422553.15999997</v>
      </c>
      <c r="H493" s="846"/>
      <c r="I493" s="846"/>
    </row>
    <row r="494" spans="1:9" s="847" customFormat="1">
      <c r="A494" s="845" t="s">
        <v>3360</v>
      </c>
      <c r="B494" s="848" t="s">
        <v>1751</v>
      </c>
      <c r="C494" s="848" t="s">
        <v>1748</v>
      </c>
      <c r="D494" s="849">
        <v>536196835.75</v>
      </c>
      <c r="E494" s="849">
        <v>130697125.84999999</v>
      </c>
      <c r="F494" s="849">
        <v>1471408.44</v>
      </c>
      <c r="G494" s="849">
        <v>665422553.15999997</v>
      </c>
      <c r="H494" s="846"/>
      <c r="I494" s="846"/>
    </row>
    <row r="495" spans="1:9" s="847" customFormat="1">
      <c r="A495" s="845" t="s">
        <v>3360</v>
      </c>
      <c r="B495" s="848" t="s">
        <v>1752</v>
      </c>
      <c r="C495" s="848" t="s">
        <v>1753</v>
      </c>
      <c r="D495" s="849">
        <v>18616443.649999999</v>
      </c>
      <c r="E495" s="849">
        <v>1588902</v>
      </c>
      <c r="F495" s="849">
        <v>0</v>
      </c>
      <c r="G495" s="849">
        <v>20205345.649999999</v>
      </c>
      <c r="H495" s="846"/>
      <c r="I495" s="846"/>
    </row>
    <row r="496" spans="1:9" s="847" customFormat="1">
      <c r="A496" s="845" t="s">
        <v>3360</v>
      </c>
      <c r="B496" s="848" t="s">
        <v>1754</v>
      </c>
      <c r="C496" s="848" t="s">
        <v>1753</v>
      </c>
      <c r="D496" s="849">
        <v>18616443.649999999</v>
      </c>
      <c r="E496" s="849">
        <v>1588902</v>
      </c>
      <c r="F496" s="849">
        <v>0</v>
      </c>
      <c r="G496" s="849">
        <v>20205345.649999999</v>
      </c>
      <c r="H496" s="846"/>
      <c r="I496" s="846"/>
    </row>
    <row r="497" spans="1:9" s="847" customFormat="1">
      <c r="A497" s="845" t="s">
        <v>3360</v>
      </c>
      <c r="B497" s="848" t="s">
        <v>1755</v>
      </c>
      <c r="C497" s="848" t="s">
        <v>1753</v>
      </c>
      <c r="D497" s="849">
        <v>18616443.649999999</v>
      </c>
      <c r="E497" s="849">
        <v>1588902</v>
      </c>
      <c r="F497" s="849">
        <v>0</v>
      </c>
      <c r="G497" s="849">
        <v>20205345.649999999</v>
      </c>
      <c r="H497" s="846"/>
      <c r="I497" s="846"/>
    </row>
    <row r="498" spans="1:9" s="847" customFormat="1">
      <c r="A498" s="845" t="s">
        <v>3360</v>
      </c>
      <c r="B498" s="848" t="s">
        <v>1756</v>
      </c>
      <c r="C498" s="848" t="s">
        <v>1753</v>
      </c>
      <c r="D498" s="849">
        <v>18616443.649999999</v>
      </c>
      <c r="E498" s="849">
        <v>1588902</v>
      </c>
      <c r="F498" s="849">
        <v>0</v>
      </c>
      <c r="G498" s="849">
        <v>20205345.649999999</v>
      </c>
      <c r="H498" s="846"/>
      <c r="I498" s="846"/>
    </row>
    <row r="499" spans="1:9" s="847" customFormat="1">
      <c r="A499" s="845" t="s">
        <v>3360</v>
      </c>
      <c r="B499" s="848" t="s">
        <v>1757</v>
      </c>
      <c r="C499" s="848" t="s">
        <v>1758</v>
      </c>
      <c r="D499" s="849">
        <v>86110410.640000001</v>
      </c>
      <c r="E499" s="849">
        <v>11179282</v>
      </c>
      <c r="F499" s="849">
        <v>0</v>
      </c>
      <c r="G499" s="849">
        <v>97289692.640000001</v>
      </c>
      <c r="H499" s="846"/>
      <c r="I499" s="846"/>
    </row>
    <row r="500" spans="1:9" s="847" customFormat="1">
      <c r="A500" s="845" t="s">
        <v>3360</v>
      </c>
      <c r="B500" s="848" t="s">
        <v>1759</v>
      </c>
      <c r="C500" s="848" t="s">
        <v>1758</v>
      </c>
      <c r="D500" s="849">
        <v>86110410.640000001</v>
      </c>
      <c r="E500" s="849">
        <v>11179282</v>
      </c>
      <c r="F500" s="849">
        <v>0</v>
      </c>
      <c r="G500" s="849">
        <v>97289692.640000001</v>
      </c>
      <c r="H500" s="846"/>
      <c r="I500" s="846"/>
    </row>
    <row r="501" spans="1:9" s="847" customFormat="1">
      <c r="A501" s="845" t="s">
        <v>3360</v>
      </c>
      <c r="B501" s="848" t="s">
        <v>1760</v>
      </c>
      <c r="C501" s="848" t="s">
        <v>1758</v>
      </c>
      <c r="D501" s="849">
        <v>86110410.640000001</v>
      </c>
      <c r="E501" s="849">
        <v>11179282</v>
      </c>
      <c r="F501" s="849">
        <v>0</v>
      </c>
      <c r="G501" s="849">
        <v>97289692.640000001</v>
      </c>
      <c r="H501" s="846"/>
      <c r="I501" s="846"/>
    </row>
    <row r="502" spans="1:9" s="847" customFormat="1">
      <c r="A502" s="845" t="s">
        <v>3360</v>
      </c>
      <c r="B502" s="848" t="s">
        <v>1761</v>
      </c>
      <c r="C502" s="848" t="s">
        <v>1758</v>
      </c>
      <c r="D502" s="849">
        <v>86110410.640000001</v>
      </c>
      <c r="E502" s="849">
        <v>11179282</v>
      </c>
      <c r="F502" s="849">
        <v>0</v>
      </c>
      <c r="G502" s="849">
        <v>97289692.640000001</v>
      </c>
      <c r="H502" s="846"/>
      <c r="I502" s="846"/>
    </row>
    <row r="503" spans="1:9" s="847" customFormat="1">
      <c r="A503" s="845" t="s">
        <v>3360</v>
      </c>
      <c r="B503" s="848" t="s">
        <v>1762</v>
      </c>
      <c r="C503" s="848" t="s">
        <v>1763</v>
      </c>
      <c r="D503" s="849">
        <v>61446891.100000001</v>
      </c>
      <c r="E503" s="849">
        <v>32362440</v>
      </c>
      <c r="F503" s="849">
        <v>0</v>
      </c>
      <c r="G503" s="849">
        <v>93809331.099999994</v>
      </c>
      <c r="H503" s="846"/>
      <c r="I503" s="846"/>
    </row>
    <row r="504" spans="1:9" s="847" customFormat="1">
      <c r="A504" s="845" t="s">
        <v>3360</v>
      </c>
      <c r="B504" s="848" t="s">
        <v>1764</v>
      </c>
      <c r="C504" s="848" t="s">
        <v>1763</v>
      </c>
      <c r="D504" s="849">
        <v>61446891.100000001</v>
      </c>
      <c r="E504" s="849">
        <v>32362440</v>
      </c>
      <c r="F504" s="849">
        <v>0</v>
      </c>
      <c r="G504" s="849">
        <v>93809331.099999994</v>
      </c>
      <c r="H504" s="846"/>
      <c r="I504" s="846"/>
    </row>
    <row r="505" spans="1:9" s="847" customFormat="1">
      <c r="A505" s="845" t="s">
        <v>3360</v>
      </c>
      <c r="B505" s="848" t="s">
        <v>1765</v>
      </c>
      <c r="C505" s="848" t="s">
        <v>1763</v>
      </c>
      <c r="D505" s="849">
        <v>61446891.100000001</v>
      </c>
      <c r="E505" s="849">
        <v>32362440</v>
      </c>
      <c r="F505" s="849">
        <v>0</v>
      </c>
      <c r="G505" s="849">
        <v>93809331.099999994</v>
      </c>
      <c r="H505" s="846"/>
      <c r="I505" s="846"/>
    </row>
    <row r="506" spans="1:9" s="847" customFormat="1">
      <c r="A506" s="845" t="s">
        <v>3360</v>
      </c>
      <c r="B506" s="848" t="s">
        <v>1766</v>
      </c>
      <c r="C506" s="848" t="s">
        <v>1763</v>
      </c>
      <c r="D506" s="849">
        <v>61446891.100000001</v>
      </c>
      <c r="E506" s="849">
        <v>32362440</v>
      </c>
      <c r="F506" s="849">
        <v>0</v>
      </c>
      <c r="G506" s="849">
        <v>93809331.099999994</v>
      </c>
      <c r="H506" s="846"/>
      <c r="I506" s="846"/>
    </row>
    <row r="507" spans="1:9" s="847" customFormat="1">
      <c r="A507" s="845" t="s">
        <v>3360</v>
      </c>
      <c r="B507" s="848" t="s">
        <v>1767</v>
      </c>
      <c r="C507" s="848" t="s">
        <v>1768</v>
      </c>
      <c r="D507" s="849">
        <v>1738060213.9000001</v>
      </c>
      <c r="E507" s="849">
        <v>499507737.10000002</v>
      </c>
      <c r="F507" s="849">
        <v>2490.12</v>
      </c>
      <c r="G507" s="849">
        <v>2237565460.8800001</v>
      </c>
      <c r="H507" s="846"/>
      <c r="I507" s="846"/>
    </row>
    <row r="508" spans="1:9" s="847" customFormat="1">
      <c r="A508" s="845" t="s">
        <v>3360</v>
      </c>
      <c r="B508" s="848" t="s">
        <v>1769</v>
      </c>
      <c r="C508" s="848" t="s">
        <v>1770</v>
      </c>
      <c r="D508" s="849">
        <v>182130191.88</v>
      </c>
      <c r="E508" s="849">
        <v>39154520.200000003</v>
      </c>
      <c r="F508" s="849">
        <v>0</v>
      </c>
      <c r="G508" s="849">
        <v>221284712.08000001</v>
      </c>
      <c r="H508" s="846"/>
      <c r="I508" s="846"/>
    </row>
    <row r="509" spans="1:9" s="847" customFormat="1">
      <c r="A509" s="845" t="s">
        <v>3360</v>
      </c>
      <c r="B509" s="848" t="s">
        <v>1771</v>
      </c>
      <c r="C509" s="848" t="s">
        <v>1770</v>
      </c>
      <c r="D509" s="849">
        <v>182130191.88</v>
      </c>
      <c r="E509" s="849">
        <v>39154520.200000003</v>
      </c>
      <c r="F509" s="849">
        <v>0</v>
      </c>
      <c r="G509" s="849">
        <v>221284712.08000001</v>
      </c>
      <c r="H509" s="846"/>
      <c r="I509" s="846"/>
    </row>
    <row r="510" spans="1:9" s="847" customFormat="1">
      <c r="A510" s="845" t="s">
        <v>3360</v>
      </c>
      <c r="B510" s="848" t="s">
        <v>1772</v>
      </c>
      <c r="C510" s="848" t="s">
        <v>1770</v>
      </c>
      <c r="D510" s="849">
        <v>182130191.88</v>
      </c>
      <c r="E510" s="849">
        <v>39154520.200000003</v>
      </c>
      <c r="F510" s="849">
        <v>0</v>
      </c>
      <c r="G510" s="849">
        <v>221284712.08000001</v>
      </c>
      <c r="H510" s="846"/>
      <c r="I510" s="846"/>
    </row>
    <row r="511" spans="1:9" s="847" customFormat="1">
      <c r="A511" s="845" t="s">
        <v>3360</v>
      </c>
      <c r="B511" s="848" t="s">
        <v>1773</v>
      </c>
      <c r="C511" s="848" t="s">
        <v>1770</v>
      </c>
      <c r="D511" s="849">
        <v>182130191.88</v>
      </c>
      <c r="E511" s="849">
        <v>39154520.200000003</v>
      </c>
      <c r="F511" s="849">
        <v>0</v>
      </c>
      <c r="G511" s="849">
        <v>221284712.08000001</v>
      </c>
      <c r="H511" s="846"/>
      <c r="I511" s="846"/>
    </row>
    <row r="512" spans="1:9" s="847" customFormat="1">
      <c r="A512" s="845" t="s">
        <v>3360</v>
      </c>
      <c r="B512" s="848" t="s">
        <v>1774</v>
      </c>
      <c r="C512" s="848" t="s">
        <v>1775</v>
      </c>
      <c r="D512" s="849">
        <v>684252227.66999996</v>
      </c>
      <c r="E512" s="849">
        <v>101938567.33</v>
      </c>
      <c r="F512" s="849">
        <v>0</v>
      </c>
      <c r="G512" s="849">
        <v>786190795</v>
      </c>
      <c r="H512" s="846"/>
      <c r="I512" s="846"/>
    </row>
    <row r="513" spans="1:9" s="847" customFormat="1">
      <c r="A513" s="845" t="s">
        <v>3360</v>
      </c>
      <c r="B513" s="848" t="s">
        <v>1776</v>
      </c>
      <c r="C513" s="848" t="s">
        <v>1775</v>
      </c>
      <c r="D513" s="849">
        <v>684252227.66999996</v>
      </c>
      <c r="E513" s="849">
        <v>101938567.33</v>
      </c>
      <c r="F513" s="849">
        <v>0</v>
      </c>
      <c r="G513" s="849">
        <v>786190795</v>
      </c>
      <c r="H513" s="846"/>
      <c r="I513" s="846"/>
    </row>
    <row r="514" spans="1:9" s="847" customFormat="1">
      <c r="A514" s="845" t="s">
        <v>3360</v>
      </c>
      <c r="B514" s="848" t="s">
        <v>1777</v>
      </c>
      <c r="C514" s="848" t="s">
        <v>1775</v>
      </c>
      <c r="D514" s="849">
        <v>684252227.66999996</v>
      </c>
      <c r="E514" s="849">
        <v>101938567.33</v>
      </c>
      <c r="F514" s="849">
        <v>0</v>
      </c>
      <c r="G514" s="849">
        <v>786190795</v>
      </c>
      <c r="H514" s="846"/>
      <c r="I514" s="846"/>
    </row>
    <row r="515" spans="1:9" s="847" customFormat="1">
      <c r="A515" s="845" t="s">
        <v>3360</v>
      </c>
      <c r="B515" s="848" t="s">
        <v>1778</v>
      </c>
      <c r="C515" s="848" t="s">
        <v>1775</v>
      </c>
      <c r="D515" s="849">
        <v>684252227.66999996</v>
      </c>
      <c r="E515" s="849">
        <v>101938567.33</v>
      </c>
      <c r="F515" s="849">
        <v>0</v>
      </c>
      <c r="G515" s="849">
        <v>786190795</v>
      </c>
      <c r="H515" s="846"/>
      <c r="I515" s="846"/>
    </row>
    <row r="516" spans="1:9" s="847" customFormat="1">
      <c r="A516" s="845" t="s">
        <v>3360</v>
      </c>
      <c r="B516" s="848" t="s">
        <v>1779</v>
      </c>
      <c r="C516" s="848" t="s">
        <v>1780</v>
      </c>
      <c r="D516" s="849">
        <v>16630943.119999999</v>
      </c>
      <c r="E516" s="849">
        <v>17632400</v>
      </c>
      <c r="F516" s="849">
        <v>0</v>
      </c>
      <c r="G516" s="849">
        <v>34263343.119999997</v>
      </c>
      <c r="H516" s="846"/>
      <c r="I516" s="846"/>
    </row>
    <row r="517" spans="1:9" s="847" customFormat="1">
      <c r="A517" s="845" t="s">
        <v>3360</v>
      </c>
      <c r="B517" s="848" t="s">
        <v>1781</v>
      </c>
      <c r="C517" s="848" t="s">
        <v>1780</v>
      </c>
      <c r="D517" s="849">
        <v>16630943.119999999</v>
      </c>
      <c r="E517" s="849">
        <v>17632400</v>
      </c>
      <c r="F517" s="849">
        <v>0</v>
      </c>
      <c r="G517" s="849">
        <v>34263343.119999997</v>
      </c>
      <c r="H517" s="846"/>
      <c r="I517" s="846"/>
    </row>
    <row r="518" spans="1:9" s="847" customFormat="1">
      <c r="A518" s="845" t="s">
        <v>3360</v>
      </c>
      <c r="B518" s="848" t="s">
        <v>1782</v>
      </c>
      <c r="C518" s="848" t="s">
        <v>1780</v>
      </c>
      <c r="D518" s="849">
        <v>16630943.119999999</v>
      </c>
      <c r="E518" s="849">
        <v>17632400</v>
      </c>
      <c r="F518" s="849">
        <v>0</v>
      </c>
      <c r="G518" s="849">
        <v>34263343.119999997</v>
      </c>
      <c r="H518" s="846"/>
      <c r="I518" s="846"/>
    </row>
    <row r="519" spans="1:9" s="847" customFormat="1">
      <c r="A519" s="845" t="s">
        <v>3360</v>
      </c>
      <c r="B519" s="848" t="s">
        <v>1783</v>
      </c>
      <c r="C519" s="848" t="s">
        <v>1780</v>
      </c>
      <c r="D519" s="849">
        <v>16630943.119999999</v>
      </c>
      <c r="E519" s="849">
        <v>17632400</v>
      </c>
      <c r="F519" s="849">
        <v>0</v>
      </c>
      <c r="G519" s="849">
        <v>34263343.119999997</v>
      </c>
      <c r="H519" s="846"/>
      <c r="I519" s="846"/>
    </row>
    <row r="520" spans="1:9" s="847" customFormat="1">
      <c r="A520" s="845" t="s">
        <v>3360</v>
      </c>
      <c r="B520" s="848" t="s">
        <v>1784</v>
      </c>
      <c r="C520" s="848" t="s">
        <v>1785</v>
      </c>
      <c r="D520" s="849">
        <v>815203753.34000003</v>
      </c>
      <c r="E520" s="849">
        <v>332475508.68000001</v>
      </c>
      <c r="F520" s="849">
        <v>0</v>
      </c>
      <c r="G520" s="849">
        <v>1147679262.02</v>
      </c>
      <c r="H520" s="846"/>
      <c r="I520" s="846"/>
    </row>
    <row r="521" spans="1:9" s="847" customFormat="1">
      <c r="A521" s="845" t="s">
        <v>3360</v>
      </c>
      <c r="B521" s="848" t="s">
        <v>1786</v>
      </c>
      <c r="C521" s="848" t="s">
        <v>1785</v>
      </c>
      <c r="D521" s="849">
        <v>815203753.34000003</v>
      </c>
      <c r="E521" s="849">
        <v>332475508.68000001</v>
      </c>
      <c r="F521" s="849">
        <v>0</v>
      </c>
      <c r="G521" s="849">
        <v>1147679262.02</v>
      </c>
      <c r="H521" s="846"/>
      <c r="I521" s="846"/>
    </row>
    <row r="522" spans="1:9" s="847" customFormat="1">
      <c r="A522" s="845" t="s">
        <v>3360</v>
      </c>
      <c r="B522" s="848" t="s">
        <v>1787</v>
      </c>
      <c r="C522" s="848" t="s">
        <v>1785</v>
      </c>
      <c r="D522" s="849">
        <v>815203753.34000003</v>
      </c>
      <c r="E522" s="849">
        <v>332475508.68000001</v>
      </c>
      <c r="F522" s="849">
        <v>0</v>
      </c>
      <c r="G522" s="849">
        <v>1147679262.02</v>
      </c>
      <c r="H522" s="846"/>
      <c r="I522" s="846"/>
    </row>
    <row r="523" spans="1:9" s="847" customFormat="1">
      <c r="A523" s="845" t="s">
        <v>3360</v>
      </c>
      <c r="B523" s="848" t="s">
        <v>1788</v>
      </c>
      <c r="C523" s="848" t="s">
        <v>1785</v>
      </c>
      <c r="D523" s="849">
        <v>815203753.34000003</v>
      </c>
      <c r="E523" s="849">
        <v>332475508.68000001</v>
      </c>
      <c r="F523" s="849">
        <v>0</v>
      </c>
      <c r="G523" s="849">
        <v>1147679262.02</v>
      </c>
      <c r="H523" s="846"/>
      <c r="I523" s="846"/>
    </row>
    <row r="524" spans="1:9" s="847" customFormat="1">
      <c r="A524" s="845" t="s">
        <v>3360</v>
      </c>
      <c r="B524" s="848" t="s">
        <v>1789</v>
      </c>
      <c r="C524" s="848" t="s">
        <v>1790</v>
      </c>
      <c r="D524" s="849">
        <v>39843097.890000001</v>
      </c>
      <c r="E524" s="849">
        <v>8306740.8899999997</v>
      </c>
      <c r="F524" s="849">
        <v>2490.12</v>
      </c>
      <c r="G524" s="849">
        <v>48147348.659999996</v>
      </c>
      <c r="H524" s="846"/>
      <c r="I524" s="846"/>
    </row>
    <row r="525" spans="1:9" s="847" customFormat="1">
      <c r="A525" s="845" t="s">
        <v>3360</v>
      </c>
      <c r="B525" s="848" t="s">
        <v>1791</v>
      </c>
      <c r="C525" s="848" t="s">
        <v>1790</v>
      </c>
      <c r="D525" s="849">
        <v>39843097.890000001</v>
      </c>
      <c r="E525" s="849">
        <v>8306740.8899999997</v>
      </c>
      <c r="F525" s="849">
        <v>2490.12</v>
      </c>
      <c r="G525" s="849">
        <v>48147348.659999996</v>
      </c>
      <c r="H525" s="846"/>
      <c r="I525" s="846"/>
    </row>
    <row r="526" spans="1:9" s="847" customFormat="1">
      <c r="A526" s="845" t="s">
        <v>3360</v>
      </c>
      <c r="B526" s="848" t="s">
        <v>1792</v>
      </c>
      <c r="C526" s="848" t="s">
        <v>1790</v>
      </c>
      <c r="D526" s="849">
        <v>39843097.890000001</v>
      </c>
      <c r="E526" s="849">
        <v>8306740.8899999997</v>
      </c>
      <c r="F526" s="849">
        <v>2490.12</v>
      </c>
      <c r="G526" s="849">
        <v>48147348.659999996</v>
      </c>
      <c r="H526" s="846"/>
      <c r="I526" s="846"/>
    </row>
    <row r="527" spans="1:9" s="847" customFormat="1">
      <c r="A527" s="845" t="s">
        <v>3360</v>
      </c>
      <c r="B527" s="848" t="s">
        <v>1793</v>
      </c>
      <c r="C527" s="848" t="s">
        <v>1790</v>
      </c>
      <c r="D527" s="849">
        <v>39843097.890000001</v>
      </c>
      <c r="E527" s="849">
        <v>8306740.8899999997</v>
      </c>
      <c r="F527" s="849">
        <v>2490.12</v>
      </c>
      <c r="G527" s="849">
        <v>48147348.659999996</v>
      </c>
      <c r="H527" s="846"/>
      <c r="I527" s="846"/>
    </row>
    <row r="528" spans="1:9" s="847" customFormat="1">
      <c r="A528" s="845" t="s">
        <v>3360</v>
      </c>
      <c r="B528" s="848" t="s">
        <v>1794</v>
      </c>
      <c r="C528" s="848" t="s">
        <v>1795</v>
      </c>
      <c r="D528" s="849">
        <v>104137488.28</v>
      </c>
      <c r="E528" s="849">
        <v>38791746.109999999</v>
      </c>
      <c r="F528" s="849">
        <v>2023467</v>
      </c>
      <c r="G528" s="849">
        <v>140905767.38999999</v>
      </c>
      <c r="H528" s="846"/>
      <c r="I528" s="846"/>
    </row>
    <row r="529" spans="1:9" s="847" customFormat="1">
      <c r="A529" s="845" t="s">
        <v>3360</v>
      </c>
      <c r="B529" s="848" t="s">
        <v>1796</v>
      </c>
      <c r="C529" s="848" t="s">
        <v>1797</v>
      </c>
      <c r="D529" s="849">
        <v>16538634.800000001</v>
      </c>
      <c r="E529" s="849">
        <v>1900962.33</v>
      </c>
      <c r="F529" s="849">
        <v>0</v>
      </c>
      <c r="G529" s="849">
        <v>18439597.129999999</v>
      </c>
      <c r="H529" s="846"/>
      <c r="I529" s="846"/>
    </row>
    <row r="530" spans="1:9" s="847" customFormat="1">
      <c r="A530" s="845" t="s">
        <v>3360</v>
      </c>
      <c r="B530" s="848" t="s">
        <v>1798</v>
      </c>
      <c r="C530" s="848" t="s">
        <v>1797</v>
      </c>
      <c r="D530" s="849">
        <v>16538634.800000001</v>
      </c>
      <c r="E530" s="849">
        <v>1900962.33</v>
      </c>
      <c r="F530" s="849">
        <v>0</v>
      </c>
      <c r="G530" s="849">
        <v>18439597.129999999</v>
      </c>
      <c r="H530" s="846"/>
      <c r="I530" s="846"/>
    </row>
    <row r="531" spans="1:9" s="847" customFormat="1">
      <c r="A531" s="845" t="s">
        <v>3360</v>
      </c>
      <c r="B531" s="848" t="s">
        <v>1799</v>
      </c>
      <c r="C531" s="848" t="s">
        <v>1797</v>
      </c>
      <c r="D531" s="849">
        <v>16538634.800000001</v>
      </c>
      <c r="E531" s="849">
        <v>1900962.33</v>
      </c>
      <c r="F531" s="849">
        <v>0</v>
      </c>
      <c r="G531" s="849">
        <v>18439597.129999999</v>
      </c>
      <c r="H531" s="846"/>
      <c r="I531" s="846"/>
    </row>
    <row r="532" spans="1:9" s="847" customFormat="1">
      <c r="A532" s="845" t="s">
        <v>3360</v>
      </c>
      <c r="B532" s="848" t="s">
        <v>1800</v>
      </c>
      <c r="C532" s="848" t="s">
        <v>1797</v>
      </c>
      <c r="D532" s="849">
        <v>16538634.800000001</v>
      </c>
      <c r="E532" s="849">
        <v>1900962.33</v>
      </c>
      <c r="F532" s="849">
        <v>0</v>
      </c>
      <c r="G532" s="849">
        <v>18439597.129999999</v>
      </c>
      <c r="H532" s="846"/>
      <c r="I532" s="846"/>
    </row>
    <row r="533" spans="1:9" s="847" customFormat="1">
      <c r="A533" s="845" t="s">
        <v>3360</v>
      </c>
      <c r="B533" s="848" t="s">
        <v>3321</v>
      </c>
      <c r="C533" s="848" t="s">
        <v>3322</v>
      </c>
      <c r="D533" s="849">
        <v>1400000</v>
      </c>
      <c r="E533" s="849">
        <v>0</v>
      </c>
      <c r="F533" s="849">
        <v>0</v>
      </c>
      <c r="G533" s="849">
        <v>1400000</v>
      </c>
      <c r="H533" s="846"/>
      <c r="I533" s="846"/>
    </row>
    <row r="534" spans="1:9" s="847" customFormat="1">
      <c r="A534" s="845" t="s">
        <v>3360</v>
      </c>
      <c r="B534" s="848" t="s">
        <v>3323</v>
      </c>
      <c r="C534" s="848" t="s">
        <v>3322</v>
      </c>
      <c r="D534" s="849">
        <v>1400000</v>
      </c>
      <c r="E534" s="849">
        <v>0</v>
      </c>
      <c r="F534" s="849">
        <v>0</v>
      </c>
      <c r="G534" s="849">
        <v>1400000</v>
      </c>
      <c r="H534" s="846"/>
      <c r="I534" s="846"/>
    </row>
    <row r="535" spans="1:9" s="847" customFormat="1">
      <c r="A535" s="845" t="s">
        <v>3360</v>
      </c>
      <c r="B535" s="848" t="s">
        <v>3324</v>
      </c>
      <c r="C535" s="848" t="s">
        <v>3322</v>
      </c>
      <c r="D535" s="849">
        <v>1400000</v>
      </c>
      <c r="E535" s="849">
        <v>0</v>
      </c>
      <c r="F535" s="849">
        <v>0</v>
      </c>
      <c r="G535" s="849">
        <v>1400000</v>
      </c>
      <c r="H535" s="846"/>
      <c r="I535" s="846"/>
    </row>
    <row r="536" spans="1:9" s="847" customFormat="1">
      <c r="A536" s="845" t="s">
        <v>3360</v>
      </c>
      <c r="B536" s="848" t="s">
        <v>3325</v>
      </c>
      <c r="C536" s="848" t="s">
        <v>3322</v>
      </c>
      <c r="D536" s="849">
        <v>1400000</v>
      </c>
      <c r="E536" s="849">
        <v>0</v>
      </c>
      <c r="F536" s="849">
        <v>0</v>
      </c>
      <c r="G536" s="849">
        <v>1400000</v>
      </c>
      <c r="H536" s="846"/>
      <c r="I536" s="846"/>
    </row>
    <row r="537" spans="1:9" s="847" customFormat="1">
      <c r="A537" s="845" t="s">
        <v>3360</v>
      </c>
      <c r="B537" s="848" t="s">
        <v>1801</v>
      </c>
      <c r="C537" s="848" t="s">
        <v>1802</v>
      </c>
      <c r="D537" s="849">
        <v>62874161.939999998</v>
      </c>
      <c r="E537" s="849">
        <v>28330991.149999999</v>
      </c>
      <c r="F537" s="849">
        <v>1999332</v>
      </c>
      <c r="G537" s="849">
        <v>89205821.090000004</v>
      </c>
      <c r="H537" s="846"/>
      <c r="I537" s="846"/>
    </row>
    <row r="538" spans="1:9" s="847" customFormat="1">
      <c r="A538" s="845" t="s">
        <v>3360</v>
      </c>
      <c r="B538" s="848" t="s">
        <v>1803</v>
      </c>
      <c r="C538" s="848" t="s">
        <v>1802</v>
      </c>
      <c r="D538" s="849">
        <v>62874161.939999998</v>
      </c>
      <c r="E538" s="849">
        <v>28330991.149999999</v>
      </c>
      <c r="F538" s="849">
        <v>1999332</v>
      </c>
      <c r="G538" s="849">
        <v>89205821.090000004</v>
      </c>
      <c r="H538" s="846"/>
      <c r="I538" s="846"/>
    </row>
    <row r="539" spans="1:9" s="847" customFormat="1">
      <c r="A539" s="845" t="s">
        <v>3360</v>
      </c>
      <c r="B539" s="848" t="s">
        <v>1804</v>
      </c>
      <c r="C539" s="848" t="s">
        <v>1802</v>
      </c>
      <c r="D539" s="849">
        <v>62874161.939999998</v>
      </c>
      <c r="E539" s="849">
        <v>28330991.149999999</v>
      </c>
      <c r="F539" s="849">
        <v>1999332</v>
      </c>
      <c r="G539" s="849">
        <v>89205821.090000004</v>
      </c>
      <c r="H539" s="846"/>
      <c r="I539" s="846"/>
    </row>
    <row r="540" spans="1:9" s="847" customFormat="1">
      <c r="A540" s="845" t="s">
        <v>3360</v>
      </c>
      <c r="B540" s="848" t="s">
        <v>1805</v>
      </c>
      <c r="C540" s="848" t="s">
        <v>1802</v>
      </c>
      <c r="D540" s="849">
        <v>62874161.939999998</v>
      </c>
      <c r="E540" s="849">
        <v>28330991.149999999</v>
      </c>
      <c r="F540" s="849">
        <v>1999332</v>
      </c>
      <c r="G540" s="849">
        <v>89205821.090000004</v>
      </c>
      <c r="H540" s="846"/>
      <c r="I540" s="846"/>
    </row>
    <row r="541" spans="1:9" s="847" customFormat="1">
      <c r="A541" s="845" t="s">
        <v>3360</v>
      </c>
      <c r="B541" s="848" t="s">
        <v>1806</v>
      </c>
      <c r="C541" s="848" t="s">
        <v>1807</v>
      </c>
      <c r="D541" s="849">
        <v>20381925.5</v>
      </c>
      <c r="E541" s="849">
        <v>7826296.9100000001</v>
      </c>
      <c r="F541" s="849">
        <v>24135</v>
      </c>
      <c r="G541" s="849">
        <v>28184087.41</v>
      </c>
      <c r="H541" s="846"/>
      <c r="I541" s="846"/>
    </row>
    <row r="542" spans="1:9" s="847" customFormat="1">
      <c r="A542" s="845" t="s">
        <v>3360</v>
      </c>
      <c r="B542" s="848" t="s">
        <v>1808</v>
      </c>
      <c r="C542" s="848" t="s">
        <v>1807</v>
      </c>
      <c r="D542" s="849">
        <v>20381925.5</v>
      </c>
      <c r="E542" s="849">
        <v>7826296.9100000001</v>
      </c>
      <c r="F542" s="849">
        <v>24135</v>
      </c>
      <c r="G542" s="849">
        <v>28184087.41</v>
      </c>
      <c r="H542" s="846"/>
      <c r="I542" s="846"/>
    </row>
    <row r="543" spans="1:9" s="847" customFormat="1">
      <c r="A543" s="845" t="s">
        <v>3360</v>
      </c>
      <c r="B543" s="848" t="s">
        <v>1809</v>
      </c>
      <c r="C543" s="848" t="s">
        <v>1807</v>
      </c>
      <c r="D543" s="849">
        <v>20381925.5</v>
      </c>
      <c r="E543" s="849">
        <v>7826296.9100000001</v>
      </c>
      <c r="F543" s="849">
        <v>24135</v>
      </c>
      <c r="G543" s="849">
        <v>28184087.41</v>
      </c>
      <c r="H543" s="846"/>
      <c r="I543" s="846"/>
    </row>
    <row r="544" spans="1:9" s="847" customFormat="1">
      <c r="A544" s="845" t="s">
        <v>3360</v>
      </c>
      <c r="B544" s="848" t="s">
        <v>1810</v>
      </c>
      <c r="C544" s="848" t="s">
        <v>1807</v>
      </c>
      <c r="D544" s="849">
        <v>20381925.5</v>
      </c>
      <c r="E544" s="849">
        <v>7826296.9100000001</v>
      </c>
      <c r="F544" s="849">
        <v>24135</v>
      </c>
      <c r="G544" s="849">
        <v>28184087.41</v>
      </c>
      <c r="H544" s="846"/>
      <c r="I544" s="846"/>
    </row>
    <row r="545" spans="1:9" s="847" customFormat="1">
      <c r="A545" s="845" t="s">
        <v>3360</v>
      </c>
      <c r="B545" s="848" t="s">
        <v>1811</v>
      </c>
      <c r="C545" s="848" t="s">
        <v>1812</v>
      </c>
      <c r="D545" s="849">
        <v>118782.04</v>
      </c>
      <c r="E545" s="849">
        <v>11695.72</v>
      </c>
      <c r="F545" s="849">
        <v>0</v>
      </c>
      <c r="G545" s="849">
        <v>130477.75999999999</v>
      </c>
      <c r="H545" s="846"/>
      <c r="I545" s="846"/>
    </row>
    <row r="546" spans="1:9" s="847" customFormat="1">
      <c r="A546" s="845" t="s">
        <v>3360</v>
      </c>
      <c r="B546" s="848" t="s">
        <v>1813</v>
      </c>
      <c r="C546" s="848" t="s">
        <v>1812</v>
      </c>
      <c r="D546" s="849">
        <v>118782.04</v>
      </c>
      <c r="E546" s="849">
        <v>11695.72</v>
      </c>
      <c r="F546" s="849">
        <v>0</v>
      </c>
      <c r="G546" s="849">
        <v>130477.75999999999</v>
      </c>
      <c r="H546" s="846"/>
      <c r="I546" s="846"/>
    </row>
    <row r="547" spans="1:9" s="847" customFormat="1">
      <c r="A547" s="845" t="s">
        <v>3360</v>
      </c>
      <c r="B547" s="848" t="s">
        <v>1814</v>
      </c>
      <c r="C547" s="848" t="s">
        <v>1812</v>
      </c>
      <c r="D547" s="849">
        <v>118782.04</v>
      </c>
      <c r="E547" s="849">
        <v>11695.72</v>
      </c>
      <c r="F547" s="849">
        <v>0</v>
      </c>
      <c r="G547" s="849">
        <v>130477.75999999999</v>
      </c>
      <c r="H547" s="846"/>
      <c r="I547" s="846"/>
    </row>
    <row r="548" spans="1:9" s="847" customFormat="1">
      <c r="A548" s="845" t="s">
        <v>3360</v>
      </c>
      <c r="B548" s="848" t="s">
        <v>1815</v>
      </c>
      <c r="C548" s="848" t="s">
        <v>1812</v>
      </c>
      <c r="D548" s="849">
        <v>118782.04</v>
      </c>
      <c r="E548" s="849">
        <v>11695.72</v>
      </c>
      <c r="F548" s="849">
        <v>0</v>
      </c>
      <c r="G548" s="849">
        <v>130477.75999999999</v>
      </c>
      <c r="H548" s="846"/>
      <c r="I548" s="846"/>
    </row>
    <row r="549" spans="1:9" s="847" customFormat="1">
      <c r="A549" s="845" t="s">
        <v>3360</v>
      </c>
      <c r="B549" s="848" t="s">
        <v>1816</v>
      </c>
      <c r="C549" s="848" t="s">
        <v>1817</v>
      </c>
      <c r="D549" s="849">
        <v>2823984</v>
      </c>
      <c r="E549" s="849">
        <v>721800</v>
      </c>
      <c r="F549" s="849">
        <v>0</v>
      </c>
      <c r="G549" s="849">
        <v>3545784</v>
      </c>
      <c r="H549" s="846"/>
      <c r="I549" s="846"/>
    </row>
    <row r="550" spans="1:9" s="847" customFormat="1">
      <c r="A550" s="845" t="s">
        <v>3360</v>
      </c>
      <c r="B550" s="848" t="s">
        <v>1818</v>
      </c>
      <c r="C550" s="848" t="s">
        <v>1817</v>
      </c>
      <c r="D550" s="849">
        <v>2823984</v>
      </c>
      <c r="E550" s="849">
        <v>721800</v>
      </c>
      <c r="F550" s="849">
        <v>0</v>
      </c>
      <c r="G550" s="849">
        <v>3545784</v>
      </c>
      <c r="H550" s="846"/>
      <c r="I550" s="846"/>
    </row>
    <row r="551" spans="1:9" s="847" customFormat="1">
      <c r="A551" s="845" t="s">
        <v>3360</v>
      </c>
      <c r="B551" s="848" t="s">
        <v>1819</v>
      </c>
      <c r="C551" s="848" t="s">
        <v>1817</v>
      </c>
      <c r="D551" s="849">
        <v>2823984</v>
      </c>
      <c r="E551" s="849">
        <v>721800</v>
      </c>
      <c r="F551" s="849">
        <v>0</v>
      </c>
      <c r="G551" s="849">
        <v>3545784</v>
      </c>
      <c r="H551" s="846"/>
      <c r="I551" s="846"/>
    </row>
    <row r="552" spans="1:9" s="847" customFormat="1">
      <c r="A552" s="845" t="s">
        <v>3360</v>
      </c>
      <c r="B552" s="848" t="s">
        <v>1820</v>
      </c>
      <c r="C552" s="848" t="s">
        <v>1817</v>
      </c>
      <c r="D552" s="849">
        <v>2823984</v>
      </c>
      <c r="E552" s="849">
        <v>721800</v>
      </c>
      <c r="F552" s="849">
        <v>0</v>
      </c>
      <c r="G552" s="849">
        <v>3545784</v>
      </c>
      <c r="H552" s="846"/>
      <c r="I552" s="846"/>
    </row>
    <row r="553" spans="1:9" s="847" customFormat="1">
      <c r="A553" s="845" t="s">
        <v>3360</v>
      </c>
      <c r="B553" s="848" t="s">
        <v>1821</v>
      </c>
      <c r="C553" s="848" t="s">
        <v>1822</v>
      </c>
      <c r="D553" s="849">
        <v>1643394519.23</v>
      </c>
      <c r="E553" s="849">
        <v>433103227.29000002</v>
      </c>
      <c r="F553" s="849">
        <v>1080532.3500000001</v>
      </c>
      <c r="G553" s="849">
        <v>2075417214.1700001</v>
      </c>
      <c r="H553" s="846"/>
      <c r="I553" s="846"/>
    </row>
    <row r="554" spans="1:9" s="847" customFormat="1">
      <c r="A554" s="845" t="s">
        <v>3360</v>
      </c>
      <c r="B554" s="848" t="s">
        <v>1823</v>
      </c>
      <c r="C554" s="848" t="s">
        <v>1109</v>
      </c>
      <c r="D554" s="849">
        <v>81347137.359999999</v>
      </c>
      <c r="E554" s="849">
        <v>23382747.530000001</v>
      </c>
      <c r="F554" s="849">
        <v>824000</v>
      </c>
      <c r="G554" s="849">
        <v>103905884.89</v>
      </c>
      <c r="H554" s="846"/>
      <c r="I554" s="846"/>
    </row>
    <row r="555" spans="1:9" s="847" customFormat="1">
      <c r="A555" s="845" t="s">
        <v>3360</v>
      </c>
      <c r="B555" s="848" t="s">
        <v>1824</v>
      </c>
      <c r="C555" s="848" t="s">
        <v>1109</v>
      </c>
      <c r="D555" s="849">
        <v>81347137.359999999</v>
      </c>
      <c r="E555" s="849">
        <v>23382747.530000001</v>
      </c>
      <c r="F555" s="849">
        <v>824000</v>
      </c>
      <c r="G555" s="849">
        <v>103905884.89</v>
      </c>
      <c r="H555" s="846"/>
      <c r="I555" s="846"/>
    </row>
    <row r="556" spans="1:9" s="847" customFormat="1">
      <c r="A556" s="845" t="s">
        <v>3360</v>
      </c>
      <c r="B556" s="848" t="s">
        <v>1825</v>
      </c>
      <c r="C556" s="848" t="s">
        <v>1109</v>
      </c>
      <c r="D556" s="849">
        <v>81347137.359999999</v>
      </c>
      <c r="E556" s="849">
        <v>23382747.530000001</v>
      </c>
      <c r="F556" s="849">
        <v>824000</v>
      </c>
      <c r="G556" s="849">
        <v>103905884.89</v>
      </c>
      <c r="H556" s="846"/>
      <c r="I556" s="846"/>
    </row>
    <row r="557" spans="1:9" s="847" customFormat="1">
      <c r="A557" s="845" t="s">
        <v>3360</v>
      </c>
      <c r="B557" s="848" t="s">
        <v>1826</v>
      </c>
      <c r="C557" s="848" t="s">
        <v>1109</v>
      </c>
      <c r="D557" s="849">
        <v>81347137.359999999</v>
      </c>
      <c r="E557" s="849">
        <v>23382747.530000001</v>
      </c>
      <c r="F557" s="849">
        <v>824000</v>
      </c>
      <c r="G557" s="849">
        <v>103905884.89</v>
      </c>
      <c r="H557" s="846"/>
      <c r="I557" s="846"/>
    </row>
    <row r="558" spans="1:9" s="847" customFormat="1">
      <c r="A558" s="845" t="s">
        <v>3360</v>
      </c>
      <c r="B558" s="848" t="s">
        <v>1827</v>
      </c>
      <c r="C558" s="848" t="s">
        <v>1828</v>
      </c>
      <c r="D558" s="849">
        <v>1686945.14</v>
      </c>
      <c r="E558" s="849">
        <v>1505740.82</v>
      </c>
      <c r="F558" s="849">
        <v>162262.39999999999</v>
      </c>
      <c r="G558" s="849">
        <v>3030423.56</v>
      </c>
      <c r="H558" s="846"/>
      <c r="I558" s="846"/>
    </row>
    <row r="559" spans="1:9" s="847" customFormat="1">
      <c r="A559" s="845" t="s">
        <v>3360</v>
      </c>
      <c r="B559" s="848" t="s">
        <v>1829</v>
      </c>
      <c r="C559" s="848" t="s">
        <v>1828</v>
      </c>
      <c r="D559" s="849">
        <v>1686945.14</v>
      </c>
      <c r="E559" s="849">
        <v>1505740.82</v>
      </c>
      <c r="F559" s="849">
        <v>162262.39999999999</v>
      </c>
      <c r="G559" s="849">
        <v>3030423.56</v>
      </c>
      <c r="H559" s="846"/>
      <c r="I559" s="846"/>
    </row>
    <row r="560" spans="1:9" s="847" customFormat="1">
      <c r="A560" s="845" t="s">
        <v>3360</v>
      </c>
      <c r="B560" s="848" t="s">
        <v>1830</v>
      </c>
      <c r="C560" s="848" t="s">
        <v>1828</v>
      </c>
      <c r="D560" s="849">
        <v>1686945.14</v>
      </c>
      <c r="E560" s="849">
        <v>1505740.82</v>
      </c>
      <c r="F560" s="849">
        <v>162262.39999999999</v>
      </c>
      <c r="G560" s="849">
        <v>3030423.56</v>
      </c>
      <c r="H560" s="846"/>
      <c r="I560" s="846"/>
    </row>
    <row r="561" spans="1:9" s="847" customFormat="1">
      <c r="A561" s="845" t="s">
        <v>3360</v>
      </c>
      <c r="B561" s="848" t="s">
        <v>1831</v>
      </c>
      <c r="C561" s="848" t="s">
        <v>1828</v>
      </c>
      <c r="D561" s="849">
        <v>1686945.14</v>
      </c>
      <c r="E561" s="849">
        <v>1505740.82</v>
      </c>
      <c r="F561" s="849">
        <v>162262.39999999999</v>
      </c>
      <c r="G561" s="849">
        <v>3030423.56</v>
      </c>
      <c r="H561" s="846"/>
      <c r="I561" s="846"/>
    </row>
    <row r="562" spans="1:9" s="847" customFormat="1">
      <c r="A562" s="845" t="s">
        <v>3360</v>
      </c>
      <c r="B562" s="848" t="s">
        <v>1832</v>
      </c>
      <c r="C562" s="848" t="s">
        <v>1833</v>
      </c>
      <c r="D562" s="849">
        <v>29307919.719999999</v>
      </c>
      <c r="E562" s="849">
        <v>13189545</v>
      </c>
      <c r="F562" s="849">
        <v>0</v>
      </c>
      <c r="G562" s="849">
        <v>42497464.719999999</v>
      </c>
      <c r="H562" s="846"/>
      <c r="I562" s="846"/>
    </row>
    <row r="563" spans="1:9" s="847" customFormat="1">
      <c r="A563" s="845" t="s">
        <v>3360</v>
      </c>
      <c r="B563" s="848" t="s">
        <v>1834</v>
      </c>
      <c r="C563" s="848" t="s">
        <v>1833</v>
      </c>
      <c r="D563" s="849">
        <v>29307919.719999999</v>
      </c>
      <c r="E563" s="849">
        <v>13189545</v>
      </c>
      <c r="F563" s="849">
        <v>0</v>
      </c>
      <c r="G563" s="849">
        <v>42497464.719999999</v>
      </c>
      <c r="H563" s="846"/>
      <c r="I563" s="846"/>
    </row>
    <row r="564" spans="1:9" s="847" customFormat="1">
      <c r="A564" s="845" t="s">
        <v>3360</v>
      </c>
      <c r="B564" s="848" t="s">
        <v>1835</v>
      </c>
      <c r="C564" s="848" t="s">
        <v>1833</v>
      </c>
      <c r="D564" s="849">
        <v>29307919.719999999</v>
      </c>
      <c r="E564" s="849">
        <v>13189545</v>
      </c>
      <c r="F564" s="849">
        <v>0</v>
      </c>
      <c r="G564" s="849">
        <v>42497464.719999999</v>
      </c>
      <c r="H564" s="846"/>
      <c r="I564" s="846"/>
    </row>
    <row r="565" spans="1:9" s="847" customFormat="1">
      <c r="A565" s="845" t="s">
        <v>3360</v>
      </c>
      <c r="B565" s="848" t="s">
        <v>1836</v>
      </c>
      <c r="C565" s="848" t="s">
        <v>1833</v>
      </c>
      <c r="D565" s="849">
        <v>29307919.719999999</v>
      </c>
      <c r="E565" s="849">
        <v>13189545</v>
      </c>
      <c r="F565" s="849">
        <v>0</v>
      </c>
      <c r="G565" s="849">
        <v>42497464.719999999</v>
      </c>
      <c r="H565" s="846"/>
      <c r="I565" s="846"/>
    </row>
    <row r="566" spans="1:9" s="847" customFormat="1">
      <c r="A566" s="845" t="s">
        <v>3360</v>
      </c>
      <c r="B566" s="848" t="s">
        <v>1837</v>
      </c>
      <c r="C566" s="848" t="s">
        <v>1838</v>
      </c>
      <c r="D566" s="849">
        <v>3040544</v>
      </c>
      <c r="E566" s="849">
        <v>19418004</v>
      </c>
      <c r="F566" s="849">
        <v>0</v>
      </c>
      <c r="G566" s="849">
        <v>22458548</v>
      </c>
      <c r="H566" s="846"/>
      <c r="I566" s="846"/>
    </row>
    <row r="567" spans="1:9" s="847" customFormat="1">
      <c r="A567" s="845" t="s">
        <v>3360</v>
      </c>
      <c r="B567" s="848" t="s">
        <v>1839</v>
      </c>
      <c r="C567" s="848" t="s">
        <v>1838</v>
      </c>
      <c r="D567" s="849">
        <v>3040544</v>
      </c>
      <c r="E567" s="849">
        <v>19418004</v>
      </c>
      <c r="F567" s="849">
        <v>0</v>
      </c>
      <c r="G567" s="849">
        <v>22458548</v>
      </c>
      <c r="H567" s="846"/>
      <c r="I567" s="846"/>
    </row>
    <row r="568" spans="1:9" s="847" customFormat="1">
      <c r="A568" s="845" t="s">
        <v>3360</v>
      </c>
      <c r="B568" s="848" t="s">
        <v>1840</v>
      </c>
      <c r="C568" s="848" t="s">
        <v>1838</v>
      </c>
      <c r="D568" s="849">
        <v>3040544</v>
      </c>
      <c r="E568" s="849">
        <v>19418004</v>
      </c>
      <c r="F568" s="849">
        <v>0</v>
      </c>
      <c r="G568" s="849">
        <v>22458548</v>
      </c>
      <c r="H568" s="846"/>
      <c r="I568" s="846"/>
    </row>
    <row r="569" spans="1:9" s="847" customFormat="1">
      <c r="A569" s="845" t="s">
        <v>3360</v>
      </c>
      <c r="B569" s="848" t="s">
        <v>1841</v>
      </c>
      <c r="C569" s="848" t="s">
        <v>1838</v>
      </c>
      <c r="D569" s="849">
        <v>3040544</v>
      </c>
      <c r="E569" s="849">
        <v>19418004</v>
      </c>
      <c r="F569" s="849">
        <v>0</v>
      </c>
      <c r="G569" s="849">
        <v>22458548</v>
      </c>
      <c r="H569" s="846"/>
      <c r="I569" s="846"/>
    </row>
    <row r="570" spans="1:9" s="847" customFormat="1">
      <c r="A570" s="845" t="s">
        <v>3360</v>
      </c>
      <c r="B570" s="848" t="s">
        <v>1842</v>
      </c>
      <c r="C570" s="848" t="s">
        <v>1843</v>
      </c>
      <c r="D570" s="849">
        <v>1369247182.73</v>
      </c>
      <c r="E570" s="849">
        <v>332384852.81</v>
      </c>
      <c r="F570" s="849">
        <v>94269.95</v>
      </c>
      <c r="G570" s="849">
        <v>1701537765.5899999</v>
      </c>
      <c r="H570" s="846"/>
      <c r="I570" s="846"/>
    </row>
    <row r="571" spans="1:9" s="847" customFormat="1">
      <c r="A571" s="845" t="s">
        <v>3360</v>
      </c>
      <c r="B571" s="848" t="s">
        <v>1844</v>
      </c>
      <c r="C571" s="848" t="s">
        <v>1843</v>
      </c>
      <c r="D571" s="849">
        <v>1369247182.73</v>
      </c>
      <c r="E571" s="849">
        <v>332384852.81</v>
      </c>
      <c r="F571" s="849">
        <v>94269.95</v>
      </c>
      <c r="G571" s="849">
        <v>1701537765.5899999</v>
      </c>
      <c r="H571" s="846"/>
      <c r="I571" s="846"/>
    </row>
    <row r="572" spans="1:9" s="847" customFormat="1">
      <c r="A572" s="845" t="s">
        <v>3360</v>
      </c>
      <c r="B572" s="848" t="s">
        <v>1845</v>
      </c>
      <c r="C572" s="848" t="s">
        <v>1843</v>
      </c>
      <c r="D572" s="849">
        <v>1369247182.73</v>
      </c>
      <c r="E572" s="849">
        <v>332384852.81</v>
      </c>
      <c r="F572" s="849">
        <v>94269.95</v>
      </c>
      <c r="G572" s="849">
        <v>1701537765.5899999</v>
      </c>
      <c r="H572" s="846"/>
      <c r="I572" s="846"/>
    </row>
    <row r="573" spans="1:9" s="847" customFormat="1">
      <c r="A573" s="845" t="s">
        <v>3360</v>
      </c>
      <c r="B573" s="848" t="s">
        <v>1846</v>
      </c>
      <c r="C573" s="848" t="s">
        <v>1843</v>
      </c>
      <c r="D573" s="849">
        <v>1369247182.73</v>
      </c>
      <c r="E573" s="849">
        <v>332384852.81</v>
      </c>
      <c r="F573" s="849">
        <v>94269.95</v>
      </c>
      <c r="G573" s="849">
        <v>1701537765.5899999</v>
      </c>
      <c r="H573" s="846"/>
      <c r="I573" s="846"/>
    </row>
    <row r="574" spans="1:9" s="847" customFormat="1">
      <c r="A574" s="845" t="s">
        <v>3360</v>
      </c>
      <c r="B574" s="848" t="s">
        <v>1847</v>
      </c>
      <c r="C574" s="848" t="s">
        <v>1848</v>
      </c>
      <c r="D574" s="849">
        <v>158764790.28</v>
      </c>
      <c r="E574" s="849">
        <v>43222337.130000003</v>
      </c>
      <c r="F574" s="849">
        <v>0</v>
      </c>
      <c r="G574" s="849">
        <v>201987127.41</v>
      </c>
      <c r="H574" s="846"/>
      <c r="I574" s="846"/>
    </row>
    <row r="575" spans="1:9" s="847" customFormat="1">
      <c r="A575" s="845" t="s">
        <v>3360</v>
      </c>
      <c r="B575" s="848" t="s">
        <v>1849</v>
      </c>
      <c r="C575" s="848" t="s">
        <v>1848</v>
      </c>
      <c r="D575" s="849">
        <v>158764790.28</v>
      </c>
      <c r="E575" s="849">
        <v>43222337.130000003</v>
      </c>
      <c r="F575" s="849">
        <v>0</v>
      </c>
      <c r="G575" s="849">
        <v>201987127.41</v>
      </c>
      <c r="H575" s="846"/>
      <c r="I575" s="846"/>
    </row>
    <row r="576" spans="1:9" s="847" customFormat="1">
      <c r="A576" s="845" t="s">
        <v>3360</v>
      </c>
      <c r="B576" s="848" t="s">
        <v>1850</v>
      </c>
      <c r="C576" s="848" t="s">
        <v>1848</v>
      </c>
      <c r="D576" s="849">
        <v>158764790.28</v>
      </c>
      <c r="E576" s="849">
        <v>43222337.130000003</v>
      </c>
      <c r="F576" s="849">
        <v>0</v>
      </c>
      <c r="G576" s="849">
        <v>201987127.41</v>
      </c>
      <c r="H576" s="846"/>
      <c r="I576" s="846"/>
    </row>
    <row r="577" spans="1:9" s="847" customFormat="1">
      <c r="A577" s="845" t="s">
        <v>3360</v>
      </c>
      <c r="B577" s="848" t="s">
        <v>1851</v>
      </c>
      <c r="C577" s="848" t="s">
        <v>1848</v>
      </c>
      <c r="D577" s="849">
        <v>158764790.28</v>
      </c>
      <c r="E577" s="849">
        <v>43222337.130000003</v>
      </c>
      <c r="F577" s="849">
        <v>0</v>
      </c>
      <c r="G577" s="849">
        <v>201987127.41</v>
      </c>
      <c r="H577" s="846"/>
      <c r="I577" s="846"/>
    </row>
    <row r="578" spans="1:9" s="847" customFormat="1">
      <c r="A578" s="845" t="s">
        <v>3360</v>
      </c>
      <c r="B578" s="848" t="s">
        <v>1852</v>
      </c>
      <c r="C578" s="848" t="s">
        <v>1853</v>
      </c>
      <c r="D578" s="849">
        <v>538766917.46000004</v>
      </c>
      <c r="E578" s="849">
        <v>126102840.56</v>
      </c>
      <c r="F578" s="849">
        <v>0</v>
      </c>
      <c r="G578" s="849">
        <v>664869758.01999998</v>
      </c>
      <c r="H578" s="846"/>
      <c r="I578" s="846"/>
    </row>
    <row r="579" spans="1:9" s="847" customFormat="1">
      <c r="A579" s="845" t="s">
        <v>3360</v>
      </c>
      <c r="B579" s="848" t="s">
        <v>1854</v>
      </c>
      <c r="C579" s="848" t="s">
        <v>1855</v>
      </c>
      <c r="D579" s="849">
        <v>35713359.659999996</v>
      </c>
      <c r="E579" s="849">
        <v>6693271.8700000001</v>
      </c>
      <c r="F579" s="849">
        <v>0</v>
      </c>
      <c r="G579" s="849">
        <v>42406631.530000001</v>
      </c>
      <c r="H579" s="846"/>
      <c r="I579" s="846"/>
    </row>
    <row r="580" spans="1:9" s="847" customFormat="1">
      <c r="A580" s="845" t="s">
        <v>3360</v>
      </c>
      <c r="B580" s="848" t="s">
        <v>1856</v>
      </c>
      <c r="C580" s="848" t="s">
        <v>1855</v>
      </c>
      <c r="D580" s="849">
        <v>35713359.659999996</v>
      </c>
      <c r="E580" s="849">
        <v>6693271.8700000001</v>
      </c>
      <c r="F580" s="849">
        <v>0</v>
      </c>
      <c r="G580" s="849">
        <v>42406631.530000001</v>
      </c>
      <c r="H580" s="846"/>
      <c r="I580" s="846"/>
    </row>
    <row r="581" spans="1:9" s="847" customFormat="1">
      <c r="A581" s="845" t="s">
        <v>3360</v>
      </c>
      <c r="B581" s="848" t="s">
        <v>1857</v>
      </c>
      <c r="C581" s="848" t="s">
        <v>1855</v>
      </c>
      <c r="D581" s="849">
        <v>35713359.659999996</v>
      </c>
      <c r="E581" s="849">
        <v>6693271.8700000001</v>
      </c>
      <c r="F581" s="849">
        <v>0</v>
      </c>
      <c r="G581" s="849">
        <v>42406631.530000001</v>
      </c>
      <c r="H581" s="846"/>
      <c r="I581" s="846"/>
    </row>
    <row r="582" spans="1:9" s="847" customFormat="1">
      <c r="A582" s="845" t="s">
        <v>3360</v>
      </c>
      <c r="B582" s="848" t="s">
        <v>1858</v>
      </c>
      <c r="C582" s="848" t="s">
        <v>1855</v>
      </c>
      <c r="D582" s="849">
        <v>35713359.659999996</v>
      </c>
      <c r="E582" s="849">
        <v>6693271.8700000001</v>
      </c>
      <c r="F582" s="849">
        <v>0</v>
      </c>
      <c r="G582" s="849">
        <v>42406631.530000001</v>
      </c>
      <c r="H582" s="846"/>
      <c r="I582" s="846"/>
    </row>
    <row r="583" spans="1:9" s="847" customFormat="1">
      <c r="A583" s="845" t="s">
        <v>3360</v>
      </c>
      <c r="B583" s="848" t="s">
        <v>1859</v>
      </c>
      <c r="C583" s="848" t="s">
        <v>1860</v>
      </c>
      <c r="D583" s="849">
        <v>492141942.95999998</v>
      </c>
      <c r="E583" s="849">
        <v>116074336.69</v>
      </c>
      <c r="F583" s="849">
        <v>0</v>
      </c>
      <c r="G583" s="849">
        <v>608216279.64999998</v>
      </c>
      <c r="H583" s="846"/>
      <c r="I583" s="846"/>
    </row>
    <row r="584" spans="1:9" s="847" customFormat="1">
      <c r="A584" s="845" t="s">
        <v>3360</v>
      </c>
      <c r="B584" s="848" t="s">
        <v>1861</v>
      </c>
      <c r="C584" s="848" t="s">
        <v>1860</v>
      </c>
      <c r="D584" s="849">
        <v>492141942.95999998</v>
      </c>
      <c r="E584" s="849">
        <v>116074336.69</v>
      </c>
      <c r="F584" s="849">
        <v>0</v>
      </c>
      <c r="G584" s="849">
        <v>608216279.64999998</v>
      </c>
      <c r="H584" s="846"/>
      <c r="I584" s="846"/>
    </row>
    <row r="585" spans="1:9" s="847" customFormat="1">
      <c r="A585" s="845" t="s">
        <v>3360</v>
      </c>
      <c r="B585" s="848" t="s">
        <v>1862</v>
      </c>
      <c r="C585" s="848" t="s">
        <v>1860</v>
      </c>
      <c r="D585" s="849">
        <v>492141942.95999998</v>
      </c>
      <c r="E585" s="849">
        <v>116074336.69</v>
      </c>
      <c r="F585" s="849">
        <v>0</v>
      </c>
      <c r="G585" s="849">
        <v>608216279.64999998</v>
      </c>
      <c r="H585" s="846"/>
      <c r="I585" s="846"/>
    </row>
    <row r="586" spans="1:9" s="847" customFormat="1">
      <c r="A586" s="845" t="s">
        <v>3360</v>
      </c>
      <c r="B586" s="848" t="s">
        <v>1863</v>
      </c>
      <c r="C586" s="848" t="s">
        <v>1860</v>
      </c>
      <c r="D586" s="849">
        <v>492141942.95999998</v>
      </c>
      <c r="E586" s="849">
        <v>116074336.69</v>
      </c>
      <c r="F586" s="849">
        <v>0</v>
      </c>
      <c r="G586" s="849">
        <v>608216279.64999998</v>
      </c>
      <c r="H586" s="846"/>
      <c r="I586" s="846"/>
    </row>
    <row r="587" spans="1:9" s="847" customFormat="1">
      <c r="A587" s="845" t="s">
        <v>3360</v>
      </c>
      <c r="B587" s="848" t="s">
        <v>1864</v>
      </c>
      <c r="C587" s="848" t="s">
        <v>1865</v>
      </c>
      <c r="D587" s="849">
        <v>5444136.9699999997</v>
      </c>
      <c r="E587" s="849">
        <v>555729.18000000005</v>
      </c>
      <c r="F587" s="849">
        <v>0</v>
      </c>
      <c r="G587" s="849">
        <v>5999866.1500000004</v>
      </c>
      <c r="H587" s="846"/>
      <c r="I587" s="846"/>
    </row>
    <row r="588" spans="1:9" s="847" customFormat="1">
      <c r="A588" s="845" t="s">
        <v>3360</v>
      </c>
      <c r="B588" s="848" t="s">
        <v>1866</v>
      </c>
      <c r="C588" s="848" t="s">
        <v>1865</v>
      </c>
      <c r="D588" s="849">
        <v>5444136.9699999997</v>
      </c>
      <c r="E588" s="849">
        <v>555729.18000000005</v>
      </c>
      <c r="F588" s="849">
        <v>0</v>
      </c>
      <c r="G588" s="849">
        <v>5999866.1500000004</v>
      </c>
      <c r="H588" s="846"/>
      <c r="I588" s="846"/>
    </row>
    <row r="589" spans="1:9" s="847" customFormat="1">
      <c r="A589" s="845" t="s">
        <v>3360</v>
      </c>
      <c r="B589" s="848" t="s">
        <v>1867</v>
      </c>
      <c r="C589" s="848" t="s">
        <v>1865</v>
      </c>
      <c r="D589" s="849">
        <v>5444136.9699999997</v>
      </c>
      <c r="E589" s="849">
        <v>555729.18000000005</v>
      </c>
      <c r="F589" s="849">
        <v>0</v>
      </c>
      <c r="G589" s="849">
        <v>5999866.1500000004</v>
      </c>
      <c r="H589" s="846"/>
      <c r="I589" s="846"/>
    </row>
    <row r="590" spans="1:9" s="847" customFormat="1">
      <c r="A590" s="845" t="s">
        <v>3360</v>
      </c>
      <c r="B590" s="848" t="s">
        <v>1868</v>
      </c>
      <c r="C590" s="848" t="s">
        <v>1865</v>
      </c>
      <c r="D590" s="849">
        <v>5444136.9699999997</v>
      </c>
      <c r="E590" s="849">
        <v>555729.18000000005</v>
      </c>
      <c r="F590" s="849">
        <v>0</v>
      </c>
      <c r="G590" s="849">
        <v>5999866.1500000004</v>
      </c>
      <c r="H590" s="846"/>
      <c r="I590" s="846"/>
    </row>
    <row r="591" spans="1:9" s="847" customFormat="1">
      <c r="A591" s="845" t="s">
        <v>3360</v>
      </c>
      <c r="B591" s="848" t="s">
        <v>1869</v>
      </c>
      <c r="C591" s="848" t="s">
        <v>1870</v>
      </c>
      <c r="D591" s="849">
        <v>5467477.8700000001</v>
      </c>
      <c r="E591" s="849">
        <v>2779502.82</v>
      </c>
      <c r="F591" s="849">
        <v>0</v>
      </c>
      <c r="G591" s="849">
        <v>8246980.6900000004</v>
      </c>
      <c r="H591" s="846"/>
      <c r="I591" s="846"/>
    </row>
    <row r="592" spans="1:9" s="847" customFormat="1" ht="10.5" customHeight="1">
      <c r="A592" s="845" t="s">
        <v>3360</v>
      </c>
      <c r="B592" s="848" t="s">
        <v>1871</v>
      </c>
      <c r="C592" s="848" t="s">
        <v>1870</v>
      </c>
      <c r="D592" s="849">
        <v>5467477.8700000001</v>
      </c>
      <c r="E592" s="849">
        <v>2779502.82</v>
      </c>
      <c r="F592" s="849">
        <v>0</v>
      </c>
      <c r="G592" s="849">
        <v>8246980.6900000004</v>
      </c>
      <c r="H592" s="846"/>
      <c r="I592" s="846"/>
    </row>
    <row r="593" spans="1:9" s="847" customFormat="1">
      <c r="A593" s="845" t="s">
        <v>3360</v>
      </c>
      <c r="B593" s="848" t="s">
        <v>1872</v>
      </c>
      <c r="C593" s="848" t="s">
        <v>1870</v>
      </c>
      <c r="D593" s="849">
        <v>5467477.8700000001</v>
      </c>
      <c r="E593" s="849">
        <v>2779502.82</v>
      </c>
      <c r="F593" s="849">
        <v>0</v>
      </c>
      <c r="G593" s="849">
        <v>8246980.6900000004</v>
      </c>
      <c r="H593" s="846"/>
      <c r="I593" s="846"/>
    </row>
    <row r="594" spans="1:9" s="847" customFormat="1">
      <c r="A594" s="845" t="s">
        <v>3360</v>
      </c>
      <c r="B594" s="848" t="s">
        <v>1873</v>
      </c>
      <c r="C594" s="848" t="s">
        <v>1870</v>
      </c>
      <c r="D594" s="849">
        <v>5467477.8700000001</v>
      </c>
      <c r="E594" s="849">
        <v>2779502.82</v>
      </c>
      <c r="F594" s="849">
        <v>0</v>
      </c>
      <c r="G594" s="849">
        <v>8246980.6900000004</v>
      </c>
      <c r="H594" s="846"/>
      <c r="I594" s="846"/>
    </row>
    <row r="595" spans="1:9" s="847" customFormat="1">
      <c r="A595" s="845" t="s">
        <v>3360</v>
      </c>
      <c r="B595" s="848" t="s">
        <v>1874</v>
      </c>
      <c r="C595" s="848" t="s">
        <v>1875</v>
      </c>
      <c r="D595" s="849">
        <v>566680379.60000002</v>
      </c>
      <c r="E595" s="849">
        <v>112515099.39</v>
      </c>
      <c r="F595" s="849">
        <v>0</v>
      </c>
      <c r="G595" s="849">
        <v>679195478.99000001</v>
      </c>
      <c r="H595" s="846"/>
      <c r="I595" s="846"/>
    </row>
    <row r="596" spans="1:9" s="847" customFormat="1">
      <c r="A596" s="845" t="s">
        <v>3360</v>
      </c>
      <c r="B596" s="848" t="s">
        <v>1876</v>
      </c>
      <c r="C596" s="848" t="s">
        <v>1877</v>
      </c>
      <c r="D596" s="849">
        <v>566680379.60000002</v>
      </c>
      <c r="E596" s="849">
        <v>112515099.39</v>
      </c>
      <c r="F596" s="849">
        <v>0</v>
      </c>
      <c r="G596" s="849">
        <v>679195478.99000001</v>
      </c>
      <c r="H596" s="846"/>
      <c r="I596" s="846"/>
    </row>
    <row r="597" spans="1:9" s="847" customFormat="1">
      <c r="A597" s="845" t="s">
        <v>3360</v>
      </c>
      <c r="B597" s="848" t="s">
        <v>1878</v>
      </c>
      <c r="C597" s="848" t="s">
        <v>1879</v>
      </c>
      <c r="D597" s="849">
        <v>474735998.66000003</v>
      </c>
      <c r="E597" s="849">
        <v>94313960.680000007</v>
      </c>
      <c r="F597" s="849">
        <v>0</v>
      </c>
      <c r="G597" s="849">
        <v>569049959.34000003</v>
      </c>
      <c r="H597" s="846"/>
      <c r="I597" s="846"/>
    </row>
    <row r="598" spans="1:9" s="847" customFormat="1">
      <c r="A598" s="845" t="s">
        <v>3360</v>
      </c>
      <c r="B598" s="848" t="s">
        <v>1880</v>
      </c>
      <c r="C598" s="848" t="s">
        <v>1879</v>
      </c>
      <c r="D598" s="849">
        <v>474735998.66000003</v>
      </c>
      <c r="E598" s="849">
        <v>94313960.680000007</v>
      </c>
      <c r="F598" s="849">
        <v>0</v>
      </c>
      <c r="G598" s="849">
        <v>569049959.34000003</v>
      </c>
      <c r="H598" s="846"/>
      <c r="I598" s="846"/>
    </row>
    <row r="599" spans="1:9" s="847" customFormat="1">
      <c r="A599" s="845" t="s">
        <v>3360</v>
      </c>
      <c r="B599" s="848" t="s">
        <v>1881</v>
      </c>
      <c r="C599" s="848" t="s">
        <v>1879</v>
      </c>
      <c r="D599" s="849">
        <v>474735998.66000003</v>
      </c>
      <c r="E599" s="849">
        <v>94313960.680000007</v>
      </c>
      <c r="F599" s="849">
        <v>0</v>
      </c>
      <c r="G599" s="849">
        <v>569049959.34000003</v>
      </c>
      <c r="H599" s="846"/>
      <c r="I599" s="846"/>
    </row>
    <row r="600" spans="1:9" s="847" customFormat="1">
      <c r="A600" s="845" t="s">
        <v>3360</v>
      </c>
      <c r="B600" s="848" t="s">
        <v>2329</v>
      </c>
      <c r="C600" s="848" t="s">
        <v>2330</v>
      </c>
      <c r="D600" s="849">
        <v>79391658.390000001</v>
      </c>
      <c r="E600" s="849">
        <v>16026255.9</v>
      </c>
      <c r="F600" s="849">
        <v>0</v>
      </c>
      <c r="G600" s="849">
        <v>95417914.290000007</v>
      </c>
      <c r="H600" s="846"/>
      <c r="I600" s="846"/>
    </row>
    <row r="601" spans="1:9" s="847" customFormat="1">
      <c r="A601" s="845" t="s">
        <v>3360</v>
      </c>
      <c r="B601" s="848" t="s">
        <v>2331</v>
      </c>
      <c r="C601" s="848" t="s">
        <v>2330</v>
      </c>
      <c r="D601" s="849">
        <v>79391658.390000001</v>
      </c>
      <c r="E601" s="849">
        <v>16026255.9</v>
      </c>
      <c r="F601" s="849">
        <v>0</v>
      </c>
      <c r="G601" s="849">
        <v>95417914.290000007</v>
      </c>
      <c r="H601" s="846"/>
      <c r="I601" s="846"/>
    </row>
    <row r="602" spans="1:9" s="847" customFormat="1">
      <c r="A602" s="845" t="s">
        <v>3360</v>
      </c>
      <c r="B602" s="848" t="s">
        <v>2332</v>
      </c>
      <c r="C602" s="848" t="s">
        <v>2330</v>
      </c>
      <c r="D602" s="849">
        <v>79391658.390000001</v>
      </c>
      <c r="E602" s="849">
        <v>16026255.9</v>
      </c>
      <c r="F602" s="849">
        <v>0</v>
      </c>
      <c r="G602" s="849">
        <v>95417914.290000007</v>
      </c>
      <c r="H602" s="846"/>
      <c r="I602" s="846"/>
    </row>
    <row r="603" spans="1:9" s="847" customFormat="1">
      <c r="A603" s="845" t="s">
        <v>3360</v>
      </c>
      <c r="B603" s="848" t="s">
        <v>1882</v>
      </c>
      <c r="C603" s="848" t="s">
        <v>1883</v>
      </c>
      <c r="D603" s="849">
        <v>88445.15</v>
      </c>
      <c r="E603" s="849">
        <v>17571.89</v>
      </c>
      <c r="F603" s="849">
        <v>0</v>
      </c>
      <c r="G603" s="849">
        <v>106017.04</v>
      </c>
      <c r="H603" s="846"/>
      <c r="I603" s="846"/>
    </row>
    <row r="604" spans="1:9" s="847" customFormat="1">
      <c r="A604" s="845" t="s">
        <v>3360</v>
      </c>
      <c r="B604" s="848" t="s">
        <v>1884</v>
      </c>
      <c r="C604" s="848" t="s">
        <v>1883</v>
      </c>
      <c r="D604" s="849">
        <v>88445.15</v>
      </c>
      <c r="E604" s="849">
        <v>17571.89</v>
      </c>
      <c r="F604" s="849">
        <v>0</v>
      </c>
      <c r="G604" s="849">
        <v>106017.04</v>
      </c>
      <c r="H604" s="846"/>
      <c r="I604" s="846"/>
    </row>
    <row r="605" spans="1:9" s="847" customFormat="1">
      <c r="A605" s="845" t="s">
        <v>3360</v>
      </c>
      <c r="B605" s="848" t="s">
        <v>1885</v>
      </c>
      <c r="C605" s="848" t="s">
        <v>1883</v>
      </c>
      <c r="D605" s="849">
        <v>88445.15</v>
      </c>
      <c r="E605" s="849">
        <v>17571.89</v>
      </c>
      <c r="F605" s="849">
        <v>0</v>
      </c>
      <c r="G605" s="849">
        <v>106017.04</v>
      </c>
      <c r="H605" s="846"/>
      <c r="I605" s="846"/>
    </row>
    <row r="606" spans="1:9" s="847" customFormat="1">
      <c r="A606" s="845" t="s">
        <v>3360</v>
      </c>
      <c r="B606" s="848" t="s">
        <v>1886</v>
      </c>
      <c r="C606" s="848" t="s">
        <v>1887</v>
      </c>
      <c r="D606" s="849">
        <v>1060855.46</v>
      </c>
      <c r="E606" s="849">
        <v>210765.98</v>
      </c>
      <c r="F606" s="849">
        <v>0</v>
      </c>
      <c r="G606" s="849">
        <v>1271621.44</v>
      </c>
      <c r="H606" s="846"/>
      <c r="I606" s="846"/>
    </row>
    <row r="607" spans="1:9" s="847" customFormat="1">
      <c r="A607" s="845" t="s">
        <v>3360</v>
      </c>
      <c r="B607" s="848" t="s">
        <v>1888</v>
      </c>
      <c r="C607" s="848" t="s">
        <v>1887</v>
      </c>
      <c r="D607" s="849">
        <v>1060855.46</v>
      </c>
      <c r="E607" s="849">
        <v>210765.98</v>
      </c>
      <c r="F607" s="849">
        <v>0</v>
      </c>
      <c r="G607" s="849">
        <v>1271621.44</v>
      </c>
      <c r="H607" s="846"/>
      <c r="I607" s="846"/>
    </row>
    <row r="608" spans="1:9" s="847" customFormat="1">
      <c r="A608" s="845" t="s">
        <v>3360</v>
      </c>
      <c r="B608" s="848" t="s">
        <v>1889</v>
      </c>
      <c r="C608" s="848" t="s">
        <v>1887</v>
      </c>
      <c r="D608" s="849">
        <v>1060855.46</v>
      </c>
      <c r="E608" s="849">
        <v>210765.98</v>
      </c>
      <c r="F608" s="849">
        <v>0</v>
      </c>
      <c r="G608" s="849">
        <v>1271621.44</v>
      </c>
      <c r="H608" s="846"/>
      <c r="I608" s="846"/>
    </row>
    <row r="609" spans="1:9" s="847" customFormat="1">
      <c r="A609" s="845" t="s">
        <v>3360</v>
      </c>
      <c r="B609" s="848" t="s">
        <v>1890</v>
      </c>
      <c r="C609" s="848" t="s">
        <v>1891</v>
      </c>
      <c r="D609" s="849">
        <v>5042917.43</v>
      </c>
      <c r="E609" s="849">
        <v>682868.55</v>
      </c>
      <c r="F609" s="849">
        <v>0</v>
      </c>
      <c r="G609" s="849">
        <v>5725785.9800000004</v>
      </c>
      <c r="H609" s="846"/>
      <c r="I609" s="846"/>
    </row>
    <row r="610" spans="1:9" s="847" customFormat="1">
      <c r="A610" s="845" t="s">
        <v>3360</v>
      </c>
      <c r="B610" s="848" t="s">
        <v>1892</v>
      </c>
      <c r="C610" s="848" t="s">
        <v>1891</v>
      </c>
      <c r="D610" s="849">
        <v>5042917.43</v>
      </c>
      <c r="E610" s="849">
        <v>682868.55</v>
      </c>
      <c r="F610" s="849">
        <v>0</v>
      </c>
      <c r="G610" s="849">
        <v>5725785.9800000004</v>
      </c>
      <c r="H610" s="846"/>
      <c r="I610" s="846"/>
    </row>
    <row r="611" spans="1:9" s="847" customFormat="1">
      <c r="A611" s="845" t="s">
        <v>3360</v>
      </c>
      <c r="B611" s="848" t="s">
        <v>1893</v>
      </c>
      <c r="C611" s="848" t="s">
        <v>1891</v>
      </c>
      <c r="D611" s="849">
        <v>5042917.43</v>
      </c>
      <c r="E611" s="849">
        <v>682868.55</v>
      </c>
      <c r="F611" s="849">
        <v>0</v>
      </c>
      <c r="G611" s="849">
        <v>5725785.9800000004</v>
      </c>
      <c r="H611" s="846"/>
      <c r="I611" s="846"/>
    </row>
    <row r="612" spans="1:9" s="847" customFormat="1">
      <c r="A612" s="845" t="s">
        <v>3360</v>
      </c>
      <c r="B612" s="848" t="s">
        <v>1894</v>
      </c>
      <c r="C612" s="848" t="s">
        <v>1895</v>
      </c>
      <c r="D612" s="849">
        <v>6360504.5099999998</v>
      </c>
      <c r="E612" s="849">
        <v>1263676.3899999999</v>
      </c>
      <c r="F612" s="849">
        <v>0</v>
      </c>
      <c r="G612" s="849">
        <v>7624180.9000000004</v>
      </c>
      <c r="H612" s="846"/>
      <c r="I612" s="846"/>
    </row>
    <row r="613" spans="1:9" s="847" customFormat="1">
      <c r="A613" s="845" t="s">
        <v>3360</v>
      </c>
      <c r="B613" s="848" t="s">
        <v>1896</v>
      </c>
      <c r="C613" s="848" t="s">
        <v>1895</v>
      </c>
      <c r="D613" s="849">
        <v>6360504.5099999998</v>
      </c>
      <c r="E613" s="849">
        <v>1263676.3899999999</v>
      </c>
      <c r="F613" s="849">
        <v>0</v>
      </c>
      <c r="G613" s="849">
        <v>7624180.9000000004</v>
      </c>
      <c r="H613" s="846"/>
      <c r="I613" s="846"/>
    </row>
    <row r="614" spans="1:9" s="847" customFormat="1">
      <c r="A614" s="845" t="s">
        <v>3360</v>
      </c>
      <c r="B614" s="848" t="s">
        <v>1897</v>
      </c>
      <c r="C614" s="848" t="s">
        <v>1895</v>
      </c>
      <c r="D614" s="849">
        <v>6360504.5099999998</v>
      </c>
      <c r="E614" s="849">
        <v>1263676.3899999999</v>
      </c>
      <c r="F614" s="849">
        <v>0</v>
      </c>
      <c r="G614" s="849">
        <v>7624180.9000000004</v>
      </c>
      <c r="H614" s="846"/>
      <c r="I614" s="846"/>
    </row>
    <row r="615" spans="1:9" s="847" customFormat="1">
      <c r="A615" s="845" t="s">
        <v>3360</v>
      </c>
      <c r="B615" s="848" t="s">
        <v>1898</v>
      </c>
      <c r="C615" s="848" t="s">
        <v>1899</v>
      </c>
      <c r="D615" s="849">
        <v>59378749.43</v>
      </c>
      <c r="E615" s="849">
        <v>50313065.32</v>
      </c>
      <c r="F615" s="849">
        <v>0</v>
      </c>
      <c r="G615" s="849">
        <v>109691814.75</v>
      </c>
      <c r="H615" s="846"/>
      <c r="I615" s="846"/>
    </row>
    <row r="616" spans="1:9" s="847" customFormat="1">
      <c r="A616" s="845" t="s">
        <v>3360</v>
      </c>
      <c r="B616" s="848" t="s">
        <v>1900</v>
      </c>
      <c r="C616" s="848" t="s">
        <v>1901</v>
      </c>
      <c r="D616" s="849">
        <v>48377109.869999997</v>
      </c>
      <c r="E616" s="849">
        <v>50093065.32</v>
      </c>
      <c r="F616" s="849">
        <v>0</v>
      </c>
      <c r="G616" s="849">
        <v>98470175.189999998</v>
      </c>
      <c r="H616" s="846"/>
      <c r="I616" s="846"/>
    </row>
    <row r="617" spans="1:9" s="847" customFormat="1">
      <c r="A617" s="845" t="s">
        <v>3360</v>
      </c>
      <c r="B617" s="848" t="s">
        <v>1902</v>
      </c>
      <c r="C617" s="848" t="s">
        <v>1901</v>
      </c>
      <c r="D617" s="849">
        <v>48377109.869999997</v>
      </c>
      <c r="E617" s="849">
        <v>50093065.32</v>
      </c>
      <c r="F617" s="849">
        <v>0</v>
      </c>
      <c r="G617" s="849">
        <v>98470175.189999998</v>
      </c>
      <c r="H617" s="846"/>
      <c r="I617" s="846"/>
    </row>
    <row r="618" spans="1:9" s="847" customFormat="1">
      <c r="A618" s="845" t="s">
        <v>3360</v>
      </c>
      <c r="B618" s="848" t="s">
        <v>1903</v>
      </c>
      <c r="C618" s="848" t="s">
        <v>1901</v>
      </c>
      <c r="D618" s="849">
        <v>48377109.869999997</v>
      </c>
      <c r="E618" s="849">
        <v>50093065.32</v>
      </c>
      <c r="F618" s="849">
        <v>0</v>
      </c>
      <c r="G618" s="849">
        <v>98470175.189999998</v>
      </c>
      <c r="H618" s="846"/>
      <c r="I618" s="846"/>
    </row>
    <row r="619" spans="1:9" s="847" customFormat="1">
      <c r="A619" s="845" t="s">
        <v>3360</v>
      </c>
      <c r="B619" s="848" t="s">
        <v>1904</v>
      </c>
      <c r="C619" s="848" t="s">
        <v>1901</v>
      </c>
      <c r="D619" s="849">
        <v>48377109.869999997</v>
      </c>
      <c r="E619" s="849">
        <v>50093065.32</v>
      </c>
      <c r="F619" s="849">
        <v>0</v>
      </c>
      <c r="G619" s="849">
        <v>98470175.189999998</v>
      </c>
      <c r="H619" s="846"/>
      <c r="I619" s="846"/>
    </row>
    <row r="620" spans="1:9" s="847" customFormat="1">
      <c r="A620" s="845" t="s">
        <v>3360</v>
      </c>
      <c r="B620" s="848" t="s">
        <v>1905</v>
      </c>
      <c r="C620" s="848" t="s">
        <v>1906</v>
      </c>
      <c r="D620" s="849">
        <v>11001639.560000001</v>
      </c>
      <c r="E620" s="849">
        <v>220000</v>
      </c>
      <c r="F620" s="849">
        <v>0</v>
      </c>
      <c r="G620" s="849">
        <v>11221639.560000001</v>
      </c>
      <c r="H620" s="846"/>
      <c r="I620" s="846"/>
    </row>
    <row r="621" spans="1:9" s="847" customFormat="1">
      <c r="A621" s="845" t="s">
        <v>3360</v>
      </c>
      <c r="B621" s="848" t="s">
        <v>1907</v>
      </c>
      <c r="C621" s="848" t="s">
        <v>1906</v>
      </c>
      <c r="D621" s="849">
        <v>11001639.560000001</v>
      </c>
      <c r="E621" s="849">
        <v>220000</v>
      </c>
      <c r="F621" s="849">
        <v>0</v>
      </c>
      <c r="G621" s="849">
        <v>11221639.560000001</v>
      </c>
      <c r="H621" s="846"/>
      <c r="I621" s="846"/>
    </row>
    <row r="622" spans="1:9" s="847" customFormat="1">
      <c r="A622" s="845" t="s">
        <v>3360</v>
      </c>
      <c r="B622" s="848" t="s">
        <v>1908</v>
      </c>
      <c r="C622" s="848" t="s">
        <v>1906</v>
      </c>
      <c r="D622" s="849">
        <v>11001639.560000001</v>
      </c>
      <c r="E622" s="849">
        <v>220000</v>
      </c>
      <c r="F622" s="849">
        <v>0</v>
      </c>
      <c r="G622" s="849">
        <v>11221639.560000001</v>
      </c>
      <c r="H622" s="846"/>
      <c r="I622" s="846"/>
    </row>
    <row r="623" spans="1:9" s="847" customFormat="1">
      <c r="A623" s="845" t="s">
        <v>3360</v>
      </c>
      <c r="B623" s="848" t="s">
        <v>1909</v>
      </c>
      <c r="C623" s="848" t="s">
        <v>1906</v>
      </c>
      <c r="D623" s="849">
        <v>11001639.560000001</v>
      </c>
      <c r="E623" s="849">
        <v>220000</v>
      </c>
      <c r="F623" s="849">
        <v>0</v>
      </c>
      <c r="G623" s="849">
        <v>11221639.560000001</v>
      </c>
      <c r="H623" s="846"/>
      <c r="I623" s="846"/>
    </row>
    <row r="624" spans="1:9" s="847" customFormat="1">
      <c r="A624" s="845" t="s">
        <v>3360</v>
      </c>
      <c r="B624" s="848" t="s">
        <v>1910</v>
      </c>
      <c r="C624" s="848" t="s">
        <v>1911</v>
      </c>
      <c r="D624" s="849">
        <v>806114237.52999997</v>
      </c>
      <c r="E624" s="849">
        <v>170091954.25</v>
      </c>
      <c r="F624" s="849">
        <v>0</v>
      </c>
      <c r="G624" s="849">
        <v>976206191.77999997</v>
      </c>
      <c r="H624" s="846"/>
      <c r="I624" s="846"/>
    </row>
    <row r="625" spans="1:9" s="847" customFormat="1">
      <c r="A625" s="845" t="s">
        <v>3360</v>
      </c>
      <c r="B625" s="848" t="s">
        <v>1912</v>
      </c>
      <c r="C625" s="848" t="s">
        <v>1913</v>
      </c>
      <c r="D625" s="849">
        <v>411925403.50999999</v>
      </c>
      <c r="E625" s="849">
        <v>91686583.700000003</v>
      </c>
      <c r="F625" s="849">
        <v>0</v>
      </c>
      <c r="G625" s="849">
        <v>503611987.20999998</v>
      </c>
      <c r="H625" s="846"/>
      <c r="I625" s="846"/>
    </row>
    <row r="626" spans="1:9" s="847" customFormat="1">
      <c r="A626" s="845" t="s">
        <v>3360</v>
      </c>
      <c r="B626" s="848" t="s">
        <v>1914</v>
      </c>
      <c r="C626" s="848" t="s">
        <v>1915</v>
      </c>
      <c r="D626" s="849">
        <v>411925403.50999999</v>
      </c>
      <c r="E626" s="849">
        <v>91686583.700000003</v>
      </c>
      <c r="F626" s="849">
        <v>0</v>
      </c>
      <c r="G626" s="849">
        <v>503611987.20999998</v>
      </c>
      <c r="H626" s="846"/>
      <c r="I626" s="846"/>
    </row>
    <row r="627" spans="1:9" s="847" customFormat="1">
      <c r="A627" s="845" t="s">
        <v>3360</v>
      </c>
      <c r="B627" s="848" t="s">
        <v>1916</v>
      </c>
      <c r="C627" s="848" t="s">
        <v>1915</v>
      </c>
      <c r="D627" s="849">
        <v>411925403.50999999</v>
      </c>
      <c r="E627" s="849">
        <v>91686583.700000003</v>
      </c>
      <c r="F627" s="849">
        <v>0</v>
      </c>
      <c r="G627" s="849">
        <v>503611987.20999998</v>
      </c>
      <c r="H627" s="846"/>
      <c r="I627" s="846"/>
    </row>
    <row r="628" spans="1:9" s="847" customFormat="1">
      <c r="A628" s="845" t="s">
        <v>3360</v>
      </c>
      <c r="B628" s="848" t="s">
        <v>1917</v>
      </c>
      <c r="C628" s="848" t="s">
        <v>1915</v>
      </c>
      <c r="D628" s="849">
        <v>411925403.50999999</v>
      </c>
      <c r="E628" s="849">
        <v>91686583.700000003</v>
      </c>
      <c r="F628" s="849">
        <v>0</v>
      </c>
      <c r="G628" s="849">
        <v>503611987.20999998</v>
      </c>
      <c r="H628" s="846"/>
      <c r="I628" s="846"/>
    </row>
    <row r="629" spans="1:9" s="847" customFormat="1">
      <c r="A629" s="845" t="s">
        <v>3360</v>
      </c>
      <c r="B629" s="848" t="s">
        <v>1918</v>
      </c>
      <c r="C629" s="848" t="s">
        <v>1919</v>
      </c>
      <c r="D629" s="849">
        <v>26297601.23</v>
      </c>
      <c r="E629" s="849">
        <v>3845896.09</v>
      </c>
      <c r="F629" s="849">
        <v>0</v>
      </c>
      <c r="G629" s="849">
        <v>30143497.32</v>
      </c>
      <c r="H629" s="846"/>
      <c r="I629" s="846"/>
    </row>
    <row r="630" spans="1:9" s="847" customFormat="1">
      <c r="A630" s="845" t="s">
        <v>3360</v>
      </c>
      <c r="B630" s="848" t="s">
        <v>1920</v>
      </c>
      <c r="C630" s="848" t="s">
        <v>1919</v>
      </c>
      <c r="D630" s="849">
        <v>26297601.23</v>
      </c>
      <c r="E630" s="849">
        <v>3845896.09</v>
      </c>
      <c r="F630" s="849">
        <v>0</v>
      </c>
      <c r="G630" s="849">
        <v>30143497.32</v>
      </c>
      <c r="H630" s="846"/>
      <c r="I630" s="846"/>
    </row>
    <row r="631" spans="1:9" s="847" customFormat="1">
      <c r="A631" s="845" t="s">
        <v>3360</v>
      </c>
      <c r="B631" s="848" t="s">
        <v>1921</v>
      </c>
      <c r="C631" s="848" t="s">
        <v>1919</v>
      </c>
      <c r="D631" s="849">
        <v>26297601.23</v>
      </c>
      <c r="E631" s="849">
        <v>3845896.09</v>
      </c>
      <c r="F631" s="849">
        <v>0</v>
      </c>
      <c r="G631" s="849">
        <v>30143497.32</v>
      </c>
      <c r="H631" s="846"/>
      <c r="I631" s="846"/>
    </row>
    <row r="632" spans="1:9" s="847" customFormat="1">
      <c r="A632" s="845" t="s">
        <v>3360</v>
      </c>
      <c r="B632" s="848" t="s">
        <v>1922</v>
      </c>
      <c r="C632" s="848" t="s">
        <v>1919</v>
      </c>
      <c r="D632" s="849">
        <v>26297601.23</v>
      </c>
      <c r="E632" s="849">
        <v>3845896.09</v>
      </c>
      <c r="F632" s="849">
        <v>0</v>
      </c>
      <c r="G632" s="849">
        <v>30143497.32</v>
      </c>
      <c r="H632" s="846"/>
      <c r="I632" s="846"/>
    </row>
    <row r="633" spans="1:9" s="847" customFormat="1">
      <c r="A633" s="845" t="s">
        <v>3360</v>
      </c>
      <c r="B633" s="848" t="s">
        <v>1923</v>
      </c>
      <c r="C633" s="848" t="s">
        <v>1924</v>
      </c>
      <c r="D633" s="849">
        <v>112513454.98</v>
      </c>
      <c r="E633" s="849">
        <v>24849436.280000001</v>
      </c>
      <c r="F633" s="849">
        <v>0</v>
      </c>
      <c r="G633" s="849">
        <v>137362891.25999999</v>
      </c>
      <c r="H633" s="846"/>
      <c r="I633" s="846"/>
    </row>
    <row r="634" spans="1:9" s="847" customFormat="1">
      <c r="A634" s="845" t="s">
        <v>3360</v>
      </c>
      <c r="B634" s="848" t="s">
        <v>1925</v>
      </c>
      <c r="C634" s="848" t="s">
        <v>1924</v>
      </c>
      <c r="D634" s="849">
        <v>112513454.98</v>
      </c>
      <c r="E634" s="849">
        <v>24849436.280000001</v>
      </c>
      <c r="F634" s="849">
        <v>0</v>
      </c>
      <c r="G634" s="849">
        <v>137362891.25999999</v>
      </c>
      <c r="H634" s="846"/>
      <c r="I634" s="846"/>
    </row>
    <row r="635" spans="1:9" s="847" customFormat="1">
      <c r="A635" s="845" t="s">
        <v>3360</v>
      </c>
      <c r="B635" s="848" t="s">
        <v>1926</v>
      </c>
      <c r="C635" s="848" t="s">
        <v>1924</v>
      </c>
      <c r="D635" s="849">
        <v>112513454.98</v>
      </c>
      <c r="E635" s="849">
        <v>24849436.280000001</v>
      </c>
      <c r="F635" s="849">
        <v>0</v>
      </c>
      <c r="G635" s="849">
        <v>137362891.25999999</v>
      </c>
      <c r="H635" s="846"/>
      <c r="I635" s="846"/>
    </row>
    <row r="636" spans="1:9" s="847" customFormat="1">
      <c r="A636" s="845" t="s">
        <v>3360</v>
      </c>
      <c r="B636" s="848" t="s">
        <v>1927</v>
      </c>
      <c r="C636" s="848" t="s">
        <v>1924</v>
      </c>
      <c r="D636" s="849">
        <v>112513454.98</v>
      </c>
      <c r="E636" s="849">
        <v>24849436.280000001</v>
      </c>
      <c r="F636" s="849">
        <v>0</v>
      </c>
      <c r="G636" s="849">
        <v>137362891.25999999</v>
      </c>
      <c r="H636" s="846"/>
      <c r="I636" s="846"/>
    </row>
    <row r="637" spans="1:9" s="847" customFormat="1">
      <c r="A637" s="845" t="s">
        <v>3360</v>
      </c>
      <c r="B637" s="848" t="s">
        <v>1928</v>
      </c>
      <c r="C637" s="848" t="s">
        <v>1929</v>
      </c>
      <c r="D637" s="849">
        <v>17125402.969999999</v>
      </c>
      <c r="E637" s="849">
        <v>2731787.75</v>
      </c>
      <c r="F637" s="849">
        <v>0</v>
      </c>
      <c r="G637" s="849">
        <v>19857190.719999999</v>
      </c>
      <c r="H637" s="846"/>
      <c r="I637" s="846"/>
    </row>
    <row r="638" spans="1:9" s="847" customFormat="1">
      <c r="A638" s="845" t="s">
        <v>3360</v>
      </c>
      <c r="B638" s="848" t="s">
        <v>1930</v>
      </c>
      <c r="C638" s="848" t="s">
        <v>1929</v>
      </c>
      <c r="D638" s="849">
        <v>17125402.969999999</v>
      </c>
      <c r="E638" s="849">
        <v>2731787.75</v>
      </c>
      <c r="F638" s="849">
        <v>0</v>
      </c>
      <c r="G638" s="849">
        <v>19857190.719999999</v>
      </c>
      <c r="H638" s="846"/>
      <c r="I638" s="846"/>
    </row>
    <row r="639" spans="1:9" s="847" customFormat="1">
      <c r="A639" s="845" t="s">
        <v>3360</v>
      </c>
      <c r="B639" s="848" t="s">
        <v>1931</v>
      </c>
      <c r="C639" s="848" t="s">
        <v>1929</v>
      </c>
      <c r="D639" s="849">
        <v>17125402.969999999</v>
      </c>
      <c r="E639" s="849">
        <v>2731787.75</v>
      </c>
      <c r="F639" s="849">
        <v>0</v>
      </c>
      <c r="G639" s="849">
        <v>19857190.719999999</v>
      </c>
      <c r="H639" s="846"/>
      <c r="I639" s="846"/>
    </row>
    <row r="640" spans="1:9" s="847" customFormat="1">
      <c r="A640" s="845" t="s">
        <v>3360</v>
      </c>
      <c r="B640" s="848" t="s">
        <v>1932</v>
      </c>
      <c r="C640" s="848" t="s">
        <v>1929</v>
      </c>
      <c r="D640" s="849">
        <v>17125402.969999999</v>
      </c>
      <c r="E640" s="849">
        <v>2731787.75</v>
      </c>
      <c r="F640" s="849">
        <v>0</v>
      </c>
      <c r="G640" s="849">
        <v>19857190.719999999</v>
      </c>
      <c r="H640" s="846"/>
      <c r="I640" s="846"/>
    </row>
    <row r="641" spans="1:9" s="847" customFormat="1">
      <c r="A641" s="845" t="s">
        <v>3360</v>
      </c>
      <c r="B641" s="848" t="s">
        <v>1933</v>
      </c>
      <c r="C641" s="848" t="s">
        <v>1934</v>
      </c>
      <c r="D641" s="849">
        <v>52349663.799999997</v>
      </c>
      <c r="E641" s="849">
        <v>29432208.219999999</v>
      </c>
      <c r="F641" s="849">
        <v>0</v>
      </c>
      <c r="G641" s="849">
        <v>81781872.019999996</v>
      </c>
      <c r="H641" s="846"/>
      <c r="I641" s="846"/>
    </row>
    <row r="642" spans="1:9" s="847" customFormat="1">
      <c r="A642" s="845" t="s">
        <v>3360</v>
      </c>
      <c r="B642" s="848" t="s">
        <v>1935</v>
      </c>
      <c r="C642" s="848" t="s">
        <v>1934</v>
      </c>
      <c r="D642" s="849">
        <v>52349663.799999997</v>
      </c>
      <c r="E642" s="849">
        <v>29432208.219999999</v>
      </c>
      <c r="F642" s="849">
        <v>0</v>
      </c>
      <c r="G642" s="849">
        <v>81781872.019999996</v>
      </c>
      <c r="H642" s="846"/>
      <c r="I642" s="846"/>
    </row>
    <row r="643" spans="1:9" s="847" customFormat="1">
      <c r="A643" s="845" t="s">
        <v>3360</v>
      </c>
      <c r="B643" s="848" t="s">
        <v>1936</v>
      </c>
      <c r="C643" s="848" t="s">
        <v>1934</v>
      </c>
      <c r="D643" s="849">
        <v>52349663.799999997</v>
      </c>
      <c r="E643" s="849">
        <v>29432208.219999999</v>
      </c>
      <c r="F643" s="849">
        <v>0</v>
      </c>
      <c r="G643" s="849">
        <v>81781872.019999996</v>
      </c>
      <c r="H643" s="846"/>
      <c r="I643" s="846"/>
    </row>
    <row r="644" spans="1:9" s="847" customFormat="1">
      <c r="A644" s="845" t="s">
        <v>3360</v>
      </c>
      <c r="B644" s="848" t="s">
        <v>1937</v>
      </c>
      <c r="C644" s="848" t="s">
        <v>1934</v>
      </c>
      <c r="D644" s="849">
        <v>52349663.799999997</v>
      </c>
      <c r="E644" s="849">
        <v>29432208.219999999</v>
      </c>
      <c r="F644" s="849">
        <v>0</v>
      </c>
      <c r="G644" s="849">
        <v>81781872.019999996</v>
      </c>
      <c r="H644" s="846"/>
      <c r="I644" s="846"/>
    </row>
    <row r="645" spans="1:9" s="847" customFormat="1">
      <c r="A645" s="845" t="s">
        <v>3360</v>
      </c>
      <c r="B645" s="848" t="s">
        <v>1938</v>
      </c>
      <c r="C645" s="848" t="s">
        <v>1939</v>
      </c>
      <c r="D645" s="849">
        <v>49470817.890000001</v>
      </c>
      <c r="E645" s="849">
        <v>10600980.720000001</v>
      </c>
      <c r="F645" s="849">
        <v>0</v>
      </c>
      <c r="G645" s="849">
        <v>60071798.609999999</v>
      </c>
      <c r="H645" s="846"/>
      <c r="I645" s="846"/>
    </row>
    <row r="646" spans="1:9" s="847" customFormat="1">
      <c r="A646" s="845" t="s">
        <v>3360</v>
      </c>
      <c r="B646" s="848" t="s">
        <v>1940</v>
      </c>
      <c r="C646" s="848" t="s">
        <v>1939</v>
      </c>
      <c r="D646" s="849">
        <v>49470817.890000001</v>
      </c>
      <c r="E646" s="849">
        <v>10600980.720000001</v>
      </c>
      <c r="F646" s="849">
        <v>0</v>
      </c>
      <c r="G646" s="849">
        <v>60071798.609999999</v>
      </c>
      <c r="H646" s="846"/>
      <c r="I646" s="846"/>
    </row>
    <row r="647" spans="1:9" s="847" customFormat="1">
      <c r="A647" s="845" t="s">
        <v>3360</v>
      </c>
      <c r="B647" s="848" t="s">
        <v>1941</v>
      </c>
      <c r="C647" s="848" t="s">
        <v>1939</v>
      </c>
      <c r="D647" s="849">
        <v>49470817.890000001</v>
      </c>
      <c r="E647" s="849">
        <v>10600980.720000001</v>
      </c>
      <c r="F647" s="849">
        <v>0</v>
      </c>
      <c r="G647" s="849">
        <v>60071798.609999999</v>
      </c>
      <c r="H647" s="846"/>
      <c r="I647" s="846"/>
    </row>
    <row r="648" spans="1:9" s="847" customFormat="1">
      <c r="A648" s="845" t="s">
        <v>3360</v>
      </c>
      <c r="B648" s="848" t="s">
        <v>1942</v>
      </c>
      <c r="C648" s="848" t="s">
        <v>1939</v>
      </c>
      <c r="D648" s="849">
        <v>49470817.890000001</v>
      </c>
      <c r="E648" s="849">
        <v>10600980.720000001</v>
      </c>
      <c r="F648" s="849">
        <v>0</v>
      </c>
      <c r="G648" s="849">
        <v>60071798.609999999</v>
      </c>
      <c r="H648" s="846"/>
      <c r="I648" s="846"/>
    </row>
    <row r="649" spans="1:9" s="847" customFormat="1">
      <c r="A649" s="845" t="s">
        <v>3360</v>
      </c>
      <c r="B649" s="848" t="s">
        <v>1943</v>
      </c>
      <c r="C649" s="848" t="s">
        <v>1944</v>
      </c>
      <c r="D649" s="849">
        <v>6510471.6500000004</v>
      </c>
      <c r="E649" s="849">
        <v>540000</v>
      </c>
      <c r="F649" s="849">
        <v>0</v>
      </c>
      <c r="G649" s="849">
        <v>7050471.6500000004</v>
      </c>
      <c r="H649" s="846"/>
      <c r="I649" s="846"/>
    </row>
    <row r="650" spans="1:9" s="847" customFormat="1">
      <c r="A650" s="845" t="s">
        <v>3360</v>
      </c>
      <c r="B650" s="848" t="s">
        <v>1945</v>
      </c>
      <c r="C650" s="848" t="s">
        <v>1944</v>
      </c>
      <c r="D650" s="849">
        <v>6510471.6500000004</v>
      </c>
      <c r="E650" s="849">
        <v>540000</v>
      </c>
      <c r="F650" s="849">
        <v>0</v>
      </c>
      <c r="G650" s="849">
        <v>7050471.6500000004</v>
      </c>
      <c r="H650" s="846"/>
      <c r="I650" s="846"/>
    </row>
    <row r="651" spans="1:9" s="847" customFormat="1">
      <c r="A651" s="845" t="s">
        <v>3360</v>
      </c>
      <c r="B651" s="848" t="s">
        <v>1946</v>
      </c>
      <c r="C651" s="848" t="s">
        <v>1944</v>
      </c>
      <c r="D651" s="849">
        <v>6510471.6500000004</v>
      </c>
      <c r="E651" s="849">
        <v>540000</v>
      </c>
      <c r="F651" s="849">
        <v>0</v>
      </c>
      <c r="G651" s="849">
        <v>7050471.6500000004</v>
      </c>
      <c r="H651" s="846"/>
      <c r="I651" s="846"/>
    </row>
    <row r="652" spans="1:9" s="847" customFormat="1">
      <c r="A652" s="845" t="s">
        <v>3360</v>
      </c>
      <c r="B652" s="848" t="s">
        <v>1947</v>
      </c>
      <c r="C652" s="848" t="s">
        <v>1944</v>
      </c>
      <c r="D652" s="849">
        <v>6510471.6500000004</v>
      </c>
      <c r="E652" s="849">
        <v>540000</v>
      </c>
      <c r="F652" s="849">
        <v>0</v>
      </c>
      <c r="G652" s="849">
        <v>7050471.6500000004</v>
      </c>
      <c r="H652" s="846"/>
      <c r="I652" s="846"/>
    </row>
    <row r="653" spans="1:9" s="847" customFormat="1">
      <c r="A653" s="845" t="s">
        <v>3360</v>
      </c>
      <c r="B653" s="848" t="s">
        <v>1948</v>
      </c>
      <c r="C653" s="848" t="s">
        <v>1949</v>
      </c>
      <c r="D653" s="849">
        <v>129921421.5</v>
      </c>
      <c r="E653" s="849">
        <v>6405061.4900000002</v>
      </c>
      <c r="F653" s="849">
        <v>0</v>
      </c>
      <c r="G653" s="849">
        <v>136326482.99000001</v>
      </c>
      <c r="H653" s="846"/>
      <c r="I653" s="846"/>
    </row>
    <row r="654" spans="1:9" s="847" customFormat="1">
      <c r="A654" s="845" t="s">
        <v>3360</v>
      </c>
      <c r="B654" s="848" t="s">
        <v>1950</v>
      </c>
      <c r="C654" s="848" t="s">
        <v>1949</v>
      </c>
      <c r="D654" s="849">
        <v>129921421.5</v>
      </c>
      <c r="E654" s="849">
        <v>6405061.4900000002</v>
      </c>
      <c r="F654" s="849">
        <v>0</v>
      </c>
      <c r="G654" s="849">
        <v>136326482.99000001</v>
      </c>
      <c r="H654" s="846"/>
      <c r="I654" s="846"/>
    </row>
    <row r="655" spans="1:9" s="847" customFormat="1">
      <c r="A655" s="845" t="s">
        <v>3360</v>
      </c>
      <c r="B655" s="848" t="s">
        <v>1951</v>
      </c>
      <c r="C655" s="848" t="s">
        <v>1949</v>
      </c>
      <c r="D655" s="849">
        <v>129921421.5</v>
      </c>
      <c r="E655" s="849">
        <v>6405061.4900000002</v>
      </c>
      <c r="F655" s="849">
        <v>0</v>
      </c>
      <c r="G655" s="849">
        <v>136326482.99000001</v>
      </c>
      <c r="H655" s="846"/>
      <c r="I655" s="846"/>
    </row>
    <row r="656" spans="1:9" s="847" customFormat="1">
      <c r="A656" s="845" t="s">
        <v>3360</v>
      </c>
      <c r="B656" s="848" t="s">
        <v>1952</v>
      </c>
      <c r="C656" s="848" t="s">
        <v>1949</v>
      </c>
      <c r="D656" s="849">
        <v>129921421.5</v>
      </c>
      <c r="E656" s="849">
        <v>6405061.4900000002</v>
      </c>
      <c r="F656" s="849">
        <v>0</v>
      </c>
      <c r="G656" s="849">
        <v>136326482.99000001</v>
      </c>
      <c r="H656" s="846"/>
      <c r="I656" s="846"/>
    </row>
    <row r="657" spans="1:9" s="847" customFormat="1">
      <c r="A657" s="845" t="s">
        <v>3360</v>
      </c>
      <c r="B657" s="848" t="s">
        <v>1953</v>
      </c>
      <c r="C657" s="848" t="s">
        <v>1954</v>
      </c>
      <c r="D657" s="849">
        <v>1693070617.47</v>
      </c>
      <c r="E657" s="849">
        <v>605418285.61000001</v>
      </c>
      <c r="F657" s="849">
        <v>5245590.5999999996</v>
      </c>
      <c r="G657" s="849">
        <v>2293243312.48</v>
      </c>
      <c r="H657" s="846"/>
      <c r="I657" s="846"/>
    </row>
    <row r="658" spans="1:9" s="847" customFormat="1">
      <c r="A658" s="845" t="s">
        <v>3360</v>
      </c>
      <c r="B658" s="848" t="s">
        <v>1955</v>
      </c>
      <c r="C658" s="848" t="s">
        <v>1130</v>
      </c>
      <c r="D658" s="849">
        <v>626507908.80999994</v>
      </c>
      <c r="E658" s="849">
        <v>143297041.44</v>
      </c>
      <c r="F658" s="849">
        <v>0</v>
      </c>
      <c r="G658" s="849">
        <v>769804950.25</v>
      </c>
      <c r="H658" s="846"/>
      <c r="I658" s="846"/>
    </row>
    <row r="659" spans="1:9" s="847" customFormat="1">
      <c r="A659" s="845" t="s">
        <v>3360</v>
      </c>
      <c r="B659" s="848" t="s">
        <v>1956</v>
      </c>
      <c r="C659" s="848" t="s">
        <v>1132</v>
      </c>
      <c r="D659" s="849">
        <v>376675194.44</v>
      </c>
      <c r="E659" s="849">
        <v>80769447.819999993</v>
      </c>
      <c r="F659" s="849">
        <v>0</v>
      </c>
      <c r="G659" s="849">
        <v>457444642.25999999</v>
      </c>
      <c r="H659" s="846"/>
      <c r="I659" s="846"/>
    </row>
    <row r="660" spans="1:9" s="847" customFormat="1">
      <c r="A660" s="845" t="s">
        <v>3360</v>
      </c>
      <c r="B660" s="848" t="s">
        <v>1957</v>
      </c>
      <c r="C660" s="848" t="s">
        <v>1132</v>
      </c>
      <c r="D660" s="849">
        <v>376675194.44</v>
      </c>
      <c r="E660" s="849">
        <v>80769447.819999993</v>
      </c>
      <c r="F660" s="849">
        <v>0</v>
      </c>
      <c r="G660" s="849">
        <v>457444642.25999999</v>
      </c>
      <c r="H660" s="846"/>
      <c r="I660" s="846"/>
    </row>
    <row r="661" spans="1:9" s="847" customFormat="1">
      <c r="A661" s="845" t="s">
        <v>3360</v>
      </c>
      <c r="B661" s="848" t="s">
        <v>1958</v>
      </c>
      <c r="C661" s="848" t="s">
        <v>1132</v>
      </c>
      <c r="D661" s="849">
        <v>376675194.44</v>
      </c>
      <c r="E661" s="849">
        <v>80769447.819999993</v>
      </c>
      <c r="F661" s="849">
        <v>0</v>
      </c>
      <c r="G661" s="849">
        <v>457444642.25999999</v>
      </c>
      <c r="H661" s="846"/>
      <c r="I661" s="846"/>
    </row>
    <row r="662" spans="1:9" s="847" customFormat="1">
      <c r="A662" s="845" t="s">
        <v>3360</v>
      </c>
      <c r="B662" s="848" t="s">
        <v>1959</v>
      </c>
      <c r="C662" s="848" t="s">
        <v>1132</v>
      </c>
      <c r="D662" s="849">
        <v>376675194.44</v>
      </c>
      <c r="E662" s="849">
        <v>80769447.819999993</v>
      </c>
      <c r="F662" s="849">
        <v>0</v>
      </c>
      <c r="G662" s="849">
        <v>457444642.25999999</v>
      </c>
      <c r="H662" s="846"/>
      <c r="I662" s="846"/>
    </row>
    <row r="663" spans="1:9" s="847" customFormat="1">
      <c r="A663" s="845" t="s">
        <v>3360</v>
      </c>
      <c r="B663" s="848" t="s">
        <v>1960</v>
      </c>
      <c r="C663" s="848" t="s">
        <v>1136</v>
      </c>
      <c r="D663" s="849">
        <v>7990001.0899999999</v>
      </c>
      <c r="E663" s="849">
        <v>12719442.210000001</v>
      </c>
      <c r="F663" s="849">
        <v>0</v>
      </c>
      <c r="G663" s="849">
        <v>20709443.300000001</v>
      </c>
      <c r="H663" s="846"/>
      <c r="I663" s="846"/>
    </row>
    <row r="664" spans="1:9" s="847" customFormat="1">
      <c r="A664" s="845" t="s">
        <v>3360</v>
      </c>
      <c r="B664" s="848" t="s">
        <v>1961</v>
      </c>
      <c r="C664" s="848" t="s">
        <v>1136</v>
      </c>
      <c r="D664" s="849">
        <v>7990001.0899999999</v>
      </c>
      <c r="E664" s="849">
        <v>12719442.210000001</v>
      </c>
      <c r="F664" s="849">
        <v>0</v>
      </c>
      <c r="G664" s="849">
        <v>20709443.300000001</v>
      </c>
      <c r="H664" s="846"/>
      <c r="I664" s="846"/>
    </row>
    <row r="665" spans="1:9" s="847" customFormat="1">
      <c r="A665" s="845" t="s">
        <v>3360</v>
      </c>
      <c r="B665" s="848" t="s">
        <v>1962</v>
      </c>
      <c r="C665" s="848" t="s">
        <v>1136</v>
      </c>
      <c r="D665" s="849">
        <v>7990001.0899999999</v>
      </c>
      <c r="E665" s="849">
        <v>12719442.210000001</v>
      </c>
      <c r="F665" s="849">
        <v>0</v>
      </c>
      <c r="G665" s="849">
        <v>20709443.300000001</v>
      </c>
      <c r="H665" s="846"/>
      <c r="I665" s="846"/>
    </row>
    <row r="666" spans="1:9" s="847" customFormat="1">
      <c r="A666" s="845" t="s">
        <v>3360</v>
      </c>
      <c r="B666" s="848" t="s">
        <v>1963</v>
      </c>
      <c r="C666" s="848" t="s">
        <v>1136</v>
      </c>
      <c r="D666" s="849">
        <v>7990001.0899999999</v>
      </c>
      <c r="E666" s="849">
        <v>12719442.210000001</v>
      </c>
      <c r="F666" s="849">
        <v>0</v>
      </c>
      <c r="G666" s="849">
        <v>20709443.300000001</v>
      </c>
      <c r="H666" s="846"/>
      <c r="I666" s="846"/>
    </row>
    <row r="667" spans="1:9" s="847" customFormat="1">
      <c r="A667" s="845" t="s">
        <v>3360</v>
      </c>
      <c r="B667" s="848" t="s">
        <v>1964</v>
      </c>
      <c r="C667" s="848" t="s">
        <v>1140</v>
      </c>
      <c r="D667" s="849">
        <v>212738464.74000001</v>
      </c>
      <c r="E667" s="849">
        <v>44122929.450000003</v>
      </c>
      <c r="F667" s="849">
        <v>0</v>
      </c>
      <c r="G667" s="849">
        <v>256861394.19</v>
      </c>
      <c r="H667" s="846"/>
      <c r="I667" s="846"/>
    </row>
    <row r="668" spans="1:9" s="847" customFormat="1">
      <c r="A668" s="845" t="s">
        <v>3360</v>
      </c>
      <c r="B668" s="848" t="s">
        <v>1965</v>
      </c>
      <c r="C668" s="848" t="s">
        <v>1140</v>
      </c>
      <c r="D668" s="849">
        <v>212738464.74000001</v>
      </c>
      <c r="E668" s="849">
        <v>44122929.450000003</v>
      </c>
      <c r="F668" s="849">
        <v>0</v>
      </c>
      <c r="G668" s="849">
        <v>256861394.19</v>
      </c>
      <c r="H668" s="846"/>
      <c r="I668" s="846"/>
    </row>
    <row r="669" spans="1:9" s="847" customFormat="1">
      <c r="A669" s="845" t="s">
        <v>3360</v>
      </c>
      <c r="B669" s="848" t="s">
        <v>1966</v>
      </c>
      <c r="C669" s="848" t="s">
        <v>1140</v>
      </c>
      <c r="D669" s="849">
        <v>212738464.74000001</v>
      </c>
      <c r="E669" s="849">
        <v>44122929.450000003</v>
      </c>
      <c r="F669" s="849">
        <v>0</v>
      </c>
      <c r="G669" s="849">
        <v>256861394.19</v>
      </c>
      <c r="H669" s="846"/>
      <c r="I669" s="846"/>
    </row>
    <row r="670" spans="1:9" s="847" customFormat="1">
      <c r="A670" s="845" t="s">
        <v>3360</v>
      </c>
      <c r="B670" s="848" t="s">
        <v>1967</v>
      </c>
      <c r="C670" s="848" t="s">
        <v>1140</v>
      </c>
      <c r="D670" s="849">
        <v>212738464.74000001</v>
      </c>
      <c r="E670" s="849">
        <v>44122929.450000003</v>
      </c>
      <c r="F670" s="849">
        <v>0</v>
      </c>
      <c r="G670" s="849">
        <v>256861394.19</v>
      </c>
      <c r="H670" s="846"/>
      <c r="I670" s="846"/>
    </row>
    <row r="671" spans="1:9" s="847" customFormat="1">
      <c r="A671" s="845" t="s">
        <v>3360</v>
      </c>
      <c r="B671" s="848" t="s">
        <v>1968</v>
      </c>
      <c r="C671" s="848" t="s">
        <v>1969</v>
      </c>
      <c r="D671" s="849">
        <v>29104248.539999999</v>
      </c>
      <c r="E671" s="849">
        <v>5685221.96</v>
      </c>
      <c r="F671" s="849">
        <v>0</v>
      </c>
      <c r="G671" s="849">
        <v>34789470.5</v>
      </c>
      <c r="H671" s="846"/>
      <c r="I671" s="846"/>
    </row>
    <row r="672" spans="1:9" s="847" customFormat="1">
      <c r="A672" s="845" t="s">
        <v>3360</v>
      </c>
      <c r="B672" s="848" t="s">
        <v>1970</v>
      </c>
      <c r="C672" s="848" t="s">
        <v>1969</v>
      </c>
      <c r="D672" s="849">
        <v>29104248.539999999</v>
      </c>
      <c r="E672" s="849">
        <v>5685221.96</v>
      </c>
      <c r="F672" s="849">
        <v>0</v>
      </c>
      <c r="G672" s="849">
        <v>34789470.5</v>
      </c>
      <c r="H672" s="846"/>
      <c r="I672" s="846"/>
    </row>
    <row r="673" spans="1:9" s="847" customFormat="1">
      <c r="A673" s="845" t="s">
        <v>3360</v>
      </c>
      <c r="B673" s="848" t="s">
        <v>1971</v>
      </c>
      <c r="C673" s="848" t="s">
        <v>1969</v>
      </c>
      <c r="D673" s="849">
        <v>29104248.539999999</v>
      </c>
      <c r="E673" s="849">
        <v>5685221.96</v>
      </c>
      <c r="F673" s="849">
        <v>0</v>
      </c>
      <c r="G673" s="849">
        <v>34789470.5</v>
      </c>
      <c r="H673" s="846"/>
      <c r="I673" s="846"/>
    </row>
    <row r="674" spans="1:9" s="847" customFormat="1">
      <c r="A674" s="845" t="s">
        <v>3360</v>
      </c>
      <c r="B674" s="848" t="s">
        <v>1972</v>
      </c>
      <c r="C674" s="848" t="s">
        <v>1969</v>
      </c>
      <c r="D674" s="849">
        <v>29104248.539999999</v>
      </c>
      <c r="E674" s="849">
        <v>5685221.96</v>
      </c>
      <c r="F674" s="849">
        <v>0</v>
      </c>
      <c r="G674" s="849">
        <v>34789470.5</v>
      </c>
      <c r="H674" s="846"/>
      <c r="I674" s="846"/>
    </row>
    <row r="675" spans="1:9" s="847" customFormat="1">
      <c r="A675" s="845" t="s">
        <v>3360</v>
      </c>
      <c r="B675" s="848" t="s">
        <v>1973</v>
      </c>
      <c r="C675" s="848" t="s">
        <v>1974</v>
      </c>
      <c r="D675" s="849">
        <v>146691714.25</v>
      </c>
      <c r="E675" s="849">
        <v>35045517.32</v>
      </c>
      <c r="F675" s="849">
        <v>900000</v>
      </c>
      <c r="G675" s="849">
        <v>180837231.56999999</v>
      </c>
      <c r="H675" s="846"/>
      <c r="I675" s="846"/>
    </row>
    <row r="676" spans="1:9" s="847" customFormat="1">
      <c r="A676" s="845" t="s">
        <v>3360</v>
      </c>
      <c r="B676" s="848" t="s">
        <v>2333</v>
      </c>
      <c r="C676" s="848" t="s">
        <v>2334</v>
      </c>
      <c r="D676" s="849">
        <v>167336</v>
      </c>
      <c r="E676" s="849">
        <v>175000</v>
      </c>
      <c r="F676" s="849">
        <v>0</v>
      </c>
      <c r="G676" s="849">
        <v>342336</v>
      </c>
      <c r="H676" s="846"/>
      <c r="I676" s="846"/>
    </row>
    <row r="677" spans="1:9" s="847" customFormat="1">
      <c r="A677" s="845" t="s">
        <v>3360</v>
      </c>
      <c r="B677" s="848" t="s">
        <v>2335</v>
      </c>
      <c r="C677" s="848" t="s">
        <v>2334</v>
      </c>
      <c r="D677" s="849">
        <v>167336</v>
      </c>
      <c r="E677" s="849">
        <v>175000</v>
      </c>
      <c r="F677" s="849">
        <v>0</v>
      </c>
      <c r="G677" s="849">
        <v>342336</v>
      </c>
      <c r="H677" s="846"/>
      <c r="I677" s="846"/>
    </row>
    <row r="678" spans="1:9" s="847" customFormat="1">
      <c r="A678" s="845" t="s">
        <v>3360</v>
      </c>
      <c r="B678" s="848" t="s">
        <v>2336</v>
      </c>
      <c r="C678" s="848" t="s">
        <v>2334</v>
      </c>
      <c r="D678" s="849">
        <v>167336</v>
      </c>
      <c r="E678" s="849">
        <v>175000</v>
      </c>
      <c r="F678" s="849">
        <v>0</v>
      </c>
      <c r="G678" s="849">
        <v>342336</v>
      </c>
      <c r="H678" s="846"/>
      <c r="I678" s="846"/>
    </row>
    <row r="679" spans="1:9" s="847" customFormat="1">
      <c r="A679" s="845" t="s">
        <v>3360</v>
      </c>
      <c r="B679" s="848" t="s">
        <v>2337</v>
      </c>
      <c r="C679" s="848" t="s">
        <v>2334</v>
      </c>
      <c r="D679" s="849">
        <v>167336</v>
      </c>
      <c r="E679" s="849">
        <v>175000</v>
      </c>
      <c r="F679" s="849">
        <v>0</v>
      </c>
      <c r="G679" s="849">
        <v>342336</v>
      </c>
      <c r="H679" s="846"/>
      <c r="I679" s="846"/>
    </row>
    <row r="680" spans="1:9" s="847" customFormat="1">
      <c r="A680" s="845" t="s">
        <v>3360</v>
      </c>
      <c r="B680" s="848" t="s">
        <v>1975</v>
      </c>
      <c r="C680" s="848" t="s">
        <v>1976</v>
      </c>
      <c r="D680" s="849">
        <v>146524378.25</v>
      </c>
      <c r="E680" s="849">
        <v>34870517.32</v>
      </c>
      <c r="F680" s="849">
        <v>900000</v>
      </c>
      <c r="G680" s="849">
        <v>180494895.56999999</v>
      </c>
      <c r="H680" s="846"/>
      <c r="I680" s="846"/>
    </row>
    <row r="681" spans="1:9" s="847" customFormat="1">
      <c r="A681" s="845" t="s">
        <v>3360</v>
      </c>
      <c r="B681" s="848" t="s">
        <v>1977</v>
      </c>
      <c r="C681" s="848" t="s">
        <v>1976</v>
      </c>
      <c r="D681" s="849">
        <v>146524378.25</v>
      </c>
      <c r="E681" s="849">
        <v>34870517.32</v>
      </c>
      <c r="F681" s="849">
        <v>900000</v>
      </c>
      <c r="G681" s="849">
        <v>180494895.56999999</v>
      </c>
      <c r="H681" s="846"/>
      <c r="I681" s="846"/>
    </row>
    <row r="682" spans="1:9" s="847" customFormat="1">
      <c r="A682" s="845" t="s">
        <v>3360</v>
      </c>
      <c r="B682" s="848" t="s">
        <v>1978</v>
      </c>
      <c r="C682" s="848" t="s">
        <v>1976</v>
      </c>
      <c r="D682" s="849">
        <v>146524378.25</v>
      </c>
      <c r="E682" s="849">
        <v>34870517.32</v>
      </c>
      <c r="F682" s="849">
        <v>900000</v>
      </c>
      <c r="G682" s="849">
        <v>180494895.56999999</v>
      </c>
      <c r="H682" s="846"/>
      <c r="I682" s="846"/>
    </row>
    <row r="683" spans="1:9" s="847" customFormat="1">
      <c r="A683" s="845" t="s">
        <v>3360</v>
      </c>
      <c r="B683" s="848" t="s">
        <v>1979</v>
      </c>
      <c r="C683" s="848" t="s">
        <v>1976</v>
      </c>
      <c r="D683" s="849">
        <v>146524378.25</v>
      </c>
      <c r="E683" s="849">
        <v>34870517.32</v>
      </c>
      <c r="F683" s="849">
        <v>900000</v>
      </c>
      <c r="G683" s="849">
        <v>180494895.56999999</v>
      </c>
      <c r="H683" s="846"/>
      <c r="I683" s="846"/>
    </row>
    <row r="684" spans="1:9" s="847" customFormat="1">
      <c r="A684" s="845" t="s">
        <v>3360</v>
      </c>
      <c r="B684" s="848" t="s">
        <v>1980</v>
      </c>
      <c r="C684" s="848" t="s">
        <v>1981</v>
      </c>
      <c r="D684" s="849">
        <v>128160526.95</v>
      </c>
      <c r="E684" s="849">
        <v>35728828.780000001</v>
      </c>
      <c r="F684" s="849">
        <v>2068588.1</v>
      </c>
      <c r="G684" s="849">
        <v>161820767.63</v>
      </c>
      <c r="H684" s="846"/>
      <c r="I684" s="846"/>
    </row>
    <row r="685" spans="1:9" s="847" customFormat="1">
      <c r="A685" s="845" t="s">
        <v>3360</v>
      </c>
      <c r="B685" s="848" t="s">
        <v>1982</v>
      </c>
      <c r="C685" s="848" t="s">
        <v>1983</v>
      </c>
      <c r="D685" s="849">
        <v>18366235.640000001</v>
      </c>
      <c r="E685" s="849">
        <v>8421601.25</v>
      </c>
      <c r="F685" s="849">
        <v>0</v>
      </c>
      <c r="G685" s="849">
        <v>26787836.890000001</v>
      </c>
      <c r="H685" s="846"/>
      <c r="I685" s="846"/>
    </row>
    <row r="686" spans="1:9" s="847" customFormat="1">
      <c r="A686" s="845" t="s">
        <v>3360</v>
      </c>
      <c r="B686" s="848" t="s">
        <v>1984</v>
      </c>
      <c r="C686" s="848" t="s">
        <v>1983</v>
      </c>
      <c r="D686" s="849">
        <v>18366235.640000001</v>
      </c>
      <c r="E686" s="849">
        <v>8421601.25</v>
      </c>
      <c r="F686" s="849">
        <v>0</v>
      </c>
      <c r="G686" s="849">
        <v>26787836.890000001</v>
      </c>
      <c r="H686" s="846"/>
      <c r="I686" s="846"/>
    </row>
    <row r="687" spans="1:9" s="847" customFormat="1">
      <c r="A687" s="845" t="s">
        <v>3360</v>
      </c>
      <c r="B687" s="848" t="s">
        <v>1985</v>
      </c>
      <c r="C687" s="848" t="s">
        <v>1983</v>
      </c>
      <c r="D687" s="849">
        <v>18366235.640000001</v>
      </c>
      <c r="E687" s="849">
        <v>8421601.25</v>
      </c>
      <c r="F687" s="849">
        <v>0</v>
      </c>
      <c r="G687" s="849">
        <v>26787836.890000001</v>
      </c>
      <c r="H687" s="846"/>
      <c r="I687" s="846"/>
    </row>
    <row r="688" spans="1:9" s="847" customFormat="1">
      <c r="A688" s="845" t="s">
        <v>3360</v>
      </c>
      <c r="B688" s="848" t="s">
        <v>1986</v>
      </c>
      <c r="C688" s="848" t="s">
        <v>1983</v>
      </c>
      <c r="D688" s="849">
        <v>18366235.640000001</v>
      </c>
      <c r="E688" s="849">
        <v>8421601.25</v>
      </c>
      <c r="F688" s="849">
        <v>0</v>
      </c>
      <c r="G688" s="849">
        <v>26787836.890000001</v>
      </c>
      <c r="H688" s="846"/>
      <c r="I688" s="846"/>
    </row>
    <row r="689" spans="1:9" s="847" customFormat="1">
      <c r="A689" s="845" t="s">
        <v>3360</v>
      </c>
      <c r="B689" s="848" t="s">
        <v>1987</v>
      </c>
      <c r="C689" s="848" t="s">
        <v>1988</v>
      </c>
      <c r="D689" s="849">
        <v>2131406.5</v>
      </c>
      <c r="E689" s="849">
        <v>651473.18999999994</v>
      </c>
      <c r="F689" s="849">
        <v>0</v>
      </c>
      <c r="G689" s="849">
        <v>2782879.69</v>
      </c>
      <c r="H689" s="846"/>
      <c r="I689" s="846"/>
    </row>
    <row r="690" spans="1:9" s="847" customFormat="1">
      <c r="A690" s="845" t="s">
        <v>3360</v>
      </c>
      <c r="B690" s="848" t="s">
        <v>1989</v>
      </c>
      <c r="C690" s="848" t="s">
        <v>1988</v>
      </c>
      <c r="D690" s="849">
        <v>2131406.5</v>
      </c>
      <c r="E690" s="849">
        <v>651473.18999999994</v>
      </c>
      <c r="F690" s="849">
        <v>0</v>
      </c>
      <c r="G690" s="849">
        <v>2782879.69</v>
      </c>
      <c r="H690" s="846"/>
      <c r="I690" s="846"/>
    </row>
    <row r="691" spans="1:9" s="847" customFormat="1">
      <c r="A691" s="845" t="s">
        <v>3360</v>
      </c>
      <c r="B691" s="848" t="s">
        <v>1990</v>
      </c>
      <c r="C691" s="848" t="s">
        <v>1988</v>
      </c>
      <c r="D691" s="849">
        <v>2131406.5</v>
      </c>
      <c r="E691" s="849">
        <v>651473.18999999994</v>
      </c>
      <c r="F691" s="849">
        <v>0</v>
      </c>
      <c r="G691" s="849">
        <v>2782879.69</v>
      </c>
      <c r="H691" s="846"/>
      <c r="I691" s="846"/>
    </row>
    <row r="692" spans="1:9" s="847" customFormat="1">
      <c r="A692" s="845" t="s">
        <v>3360</v>
      </c>
      <c r="B692" s="848" t="s">
        <v>1991</v>
      </c>
      <c r="C692" s="848" t="s">
        <v>1988</v>
      </c>
      <c r="D692" s="849">
        <v>2131406.5</v>
      </c>
      <c r="E692" s="849">
        <v>651473.18999999994</v>
      </c>
      <c r="F692" s="849">
        <v>0</v>
      </c>
      <c r="G692" s="849">
        <v>2782879.69</v>
      </c>
      <c r="H692" s="846"/>
      <c r="I692" s="846"/>
    </row>
    <row r="693" spans="1:9" s="847" customFormat="1">
      <c r="A693" s="845" t="s">
        <v>3360</v>
      </c>
      <c r="B693" s="848" t="s">
        <v>1992</v>
      </c>
      <c r="C693" s="848" t="s">
        <v>1993</v>
      </c>
      <c r="D693" s="849">
        <v>4257886.6900000004</v>
      </c>
      <c r="E693" s="849">
        <v>1649863.86</v>
      </c>
      <c r="F693" s="849">
        <v>0</v>
      </c>
      <c r="G693" s="849">
        <v>5907750.5499999998</v>
      </c>
      <c r="H693" s="846"/>
      <c r="I693" s="846"/>
    </row>
    <row r="694" spans="1:9" s="847" customFormat="1">
      <c r="A694" s="845" t="s">
        <v>3360</v>
      </c>
      <c r="B694" s="848" t="s">
        <v>1994</v>
      </c>
      <c r="C694" s="848" t="s">
        <v>1993</v>
      </c>
      <c r="D694" s="849">
        <v>4257886.6900000004</v>
      </c>
      <c r="E694" s="849">
        <v>1649863.86</v>
      </c>
      <c r="F694" s="849">
        <v>0</v>
      </c>
      <c r="G694" s="849">
        <v>5907750.5499999998</v>
      </c>
      <c r="H694" s="846"/>
      <c r="I694" s="846"/>
    </row>
    <row r="695" spans="1:9" s="847" customFormat="1">
      <c r="A695" s="845" t="s">
        <v>3360</v>
      </c>
      <c r="B695" s="848" t="s">
        <v>1995</v>
      </c>
      <c r="C695" s="848" t="s">
        <v>1993</v>
      </c>
      <c r="D695" s="849">
        <v>4257886.6900000004</v>
      </c>
      <c r="E695" s="849">
        <v>1649863.86</v>
      </c>
      <c r="F695" s="849">
        <v>0</v>
      </c>
      <c r="G695" s="849">
        <v>5907750.5499999998</v>
      </c>
      <c r="H695" s="846"/>
      <c r="I695" s="846"/>
    </row>
    <row r="696" spans="1:9" s="847" customFormat="1">
      <c r="A696" s="845" t="s">
        <v>3360</v>
      </c>
      <c r="B696" s="848" t="s">
        <v>1996</v>
      </c>
      <c r="C696" s="848" t="s">
        <v>1993</v>
      </c>
      <c r="D696" s="849">
        <v>4257886.6900000004</v>
      </c>
      <c r="E696" s="849">
        <v>1649863.86</v>
      </c>
      <c r="F696" s="849">
        <v>0</v>
      </c>
      <c r="G696" s="849">
        <v>5907750.5499999998</v>
      </c>
      <c r="H696" s="846"/>
      <c r="I696" s="846"/>
    </row>
    <row r="697" spans="1:9" s="847" customFormat="1">
      <c r="A697" s="845" t="s">
        <v>3360</v>
      </c>
      <c r="B697" s="848" t="s">
        <v>1997</v>
      </c>
      <c r="C697" s="848" t="s">
        <v>1998</v>
      </c>
      <c r="D697" s="849">
        <v>94159826.299999997</v>
      </c>
      <c r="E697" s="849">
        <v>21928856.359999999</v>
      </c>
      <c r="F697" s="849">
        <v>2068588.1</v>
      </c>
      <c r="G697" s="849">
        <v>114020094.56</v>
      </c>
      <c r="H697" s="846"/>
      <c r="I697" s="846"/>
    </row>
    <row r="698" spans="1:9" s="847" customFormat="1">
      <c r="A698" s="845" t="s">
        <v>3360</v>
      </c>
      <c r="B698" s="848" t="s">
        <v>1999</v>
      </c>
      <c r="C698" s="848" t="s">
        <v>1998</v>
      </c>
      <c r="D698" s="849">
        <v>94159826.299999997</v>
      </c>
      <c r="E698" s="849">
        <v>21928856.359999999</v>
      </c>
      <c r="F698" s="849">
        <v>2068588.1</v>
      </c>
      <c r="G698" s="849">
        <v>114020094.56</v>
      </c>
      <c r="H698" s="846"/>
      <c r="I698" s="846"/>
    </row>
    <row r="699" spans="1:9" s="847" customFormat="1">
      <c r="A699" s="845" t="s">
        <v>3360</v>
      </c>
      <c r="B699" s="848" t="s">
        <v>2000</v>
      </c>
      <c r="C699" s="848" t="s">
        <v>1998</v>
      </c>
      <c r="D699" s="849">
        <v>94159826.299999997</v>
      </c>
      <c r="E699" s="849">
        <v>21928856.359999999</v>
      </c>
      <c r="F699" s="849">
        <v>2068588.1</v>
      </c>
      <c r="G699" s="849">
        <v>114020094.56</v>
      </c>
      <c r="H699" s="846"/>
      <c r="I699" s="846"/>
    </row>
    <row r="700" spans="1:9" s="847" customFormat="1">
      <c r="A700" s="845" t="s">
        <v>3360</v>
      </c>
      <c r="B700" s="848" t="s">
        <v>2001</v>
      </c>
      <c r="C700" s="848" t="s">
        <v>1998</v>
      </c>
      <c r="D700" s="849">
        <v>94159826.299999997</v>
      </c>
      <c r="E700" s="849">
        <v>21928856.359999999</v>
      </c>
      <c r="F700" s="849">
        <v>2068588.1</v>
      </c>
      <c r="G700" s="849">
        <v>114020094.56</v>
      </c>
      <c r="H700" s="846"/>
      <c r="I700" s="846"/>
    </row>
    <row r="701" spans="1:9" s="847" customFormat="1">
      <c r="A701" s="845" t="s">
        <v>3360</v>
      </c>
      <c r="B701" s="848" t="s">
        <v>2002</v>
      </c>
      <c r="C701" s="848" t="s">
        <v>2003</v>
      </c>
      <c r="D701" s="849">
        <v>1117575</v>
      </c>
      <c r="E701" s="849">
        <v>609261</v>
      </c>
      <c r="F701" s="849">
        <v>0</v>
      </c>
      <c r="G701" s="849">
        <v>1726836</v>
      </c>
      <c r="H701" s="846"/>
      <c r="I701" s="846"/>
    </row>
    <row r="702" spans="1:9" s="847" customFormat="1">
      <c r="A702" s="845" t="s">
        <v>3360</v>
      </c>
      <c r="B702" s="848" t="s">
        <v>2004</v>
      </c>
      <c r="C702" s="848" t="s">
        <v>2003</v>
      </c>
      <c r="D702" s="849">
        <v>1117575</v>
      </c>
      <c r="E702" s="849">
        <v>609261</v>
      </c>
      <c r="F702" s="849">
        <v>0</v>
      </c>
      <c r="G702" s="849">
        <v>1726836</v>
      </c>
      <c r="H702" s="846"/>
      <c r="I702" s="846"/>
    </row>
    <row r="703" spans="1:9" s="847" customFormat="1">
      <c r="A703" s="845" t="s">
        <v>3360</v>
      </c>
      <c r="B703" s="848" t="s">
        <v>2005</v>
      </c>
      <c r="C703" s="848" t="s">
        <v>2003</v>
      </c>
      <c r="D703" s="849">
        <v>1117575</v>
      </c>
      <c r="E703" s="849">
        <v>609261</v>
      </c>
      <c r="F703" s="849">
        <v>0</v>
      </c>
      <c r="G703" s="849">
        <v>1726836</v>
      </c>
      <c r="H703" s="846"/>
      <c r="I703" s="846"/>
    </row>
    <row r="704" spans="1:9" s="847" customFormat="1">
      <c r="A704" s="845" t="s">
        <v>3360</v>
      </c>
      <c r="B704" s="848" t="s">
        <v>2006</v>
      </c>
      <c r="C704" s="848" t="s">
        <v>2003</v>
      </c>
      <c r="D704" s="849">
        <v>1117575</v>
      </c>
      <c r="E704" s="849">
        <v>609261</v>
      </c>
      <c r="F704" s="849">
        <v>0</v>
      </c>
      <c r="G704" s="849">
        <v>1726836</v>
      </c>
      <c r="H704" s="846"/>
      <c r="I704" s="846"/>
    </row>
    <row r="705" spans="1:9" s="847" customFormat="1">
      <c r="A705" s="845" t="s">
        <v>3360</v>
      </c>
      <c r="B705" s="848" t="s">
        <v>2007</v>
      </c>
      <c r="C705" s="848" t="s">
        <v>2008</v>
      </c>
      <c r="D705" s="849">
        <v>3465266.7</v>
      </c>
      <c r="E705" s="849">
        <v>590163.30000000005</v>
      </c>
      <c r="F705" s="849">
        <v>0</v>
      </c>
      <c r="G705" s="849">
        <v>4055430</v>
      </c>
      <c r="H705" s="846"/>
      <c r="I705" s="846"/>
    </row>
    <row r="706" spans="1:9" s="847" customFormat="1">
      <c r="A706" s="845" t="s">
        <v>3360</v>
      </c>
      <c r="B706" s="848" t="s">
        <v>2009</v>
      </c>
      <c r="C706" s="848" t="s">
        <v>2008</v>
      </c>
      <c r="D706" s="849">
        <v>3465266.7</v>
      </c>
      <c r="E706" s="849">
        <v>590163.30000000005</v>
      </c>
      <c r="F706" s="849">
        <v>0</v>
      </c>
      <c r="G706" s="849">
        <v>4055430</v>
      </c>
      <c r="H706" s="846"/>
      <c r="I706" s="846"/>
    </row>
    <row r="707" spans="1:9" s="847" customFormat="1">
      <c r="A707" s="845" t="s">
        <v>3360</v>
      </c>
      <c r="B707" s="848" t="s">
        <v>2010</v>
      </c>
      <c r="C707" s="848" t="s">
        <v>2008</v>
      </c>
      <c r="D707" s="849">
        <v>3465266.7</v>
      </c>
      <c r="E707" s="849">
        <v>590163.30000000005</v>
      </c>
      <c r="F707" s="849">
        <v>0</v>
      </c>
      <c r="G707" s="849">
        <v>4055430</v>
      </c>
      <c r="H707" s="846"/>
      <c r="I707" s="846"/>
    </row>
    <row r="708" spans="1:9" s="847" customFormat="1">
      <c r="A708" s="845" t="s">
        <v>3360</v>
      </c>
      <c r="B708" s="848" t="s">
        <v>2011</v>
      </c>
      <c r="C708" s="848" t="s">
        <v>2008</v>
      </c>
      <c r="D708" s="849">
        <v>3465266.7</v>
      </c>
      <c r="E708" s="849">
        <v>590163.30000000005</v>
      </c>
      <c r="F708" s="849">
        <v>0</v>
      </c>
      <c r="G708" s="849">
        <v>4055430</v>
      </c>
      <c r="H708" s="846"/>
      <c r="I708" s="846"/>
    </row>
    <row r="709" spans="1:9" s="847" customFormat="1">
      <c r="A709" s="845" t="s">
        <v>3360</v>
      </c>
      <c r="B709" s="848" t="s">
        <v>2012</v>
      </c>
      <c r="C709" s="848" t="s">
        <v>2013</v>
      </c>
      <c r="D709" s="849">
        <v>4662330.12</v>
      </c>
      <c r="E709" s="849">
        <v>1877609.82</v>
      </c>
      <c r="F709" s="849">
        <v>0</v>
      </c>
      <c r="G709" s="849">
        <v>6539939.9400000004</v>
      </c>
      <c r="H709" s="846"/>
      <c r="I709" s="846"/>
    </row>
    <row r="710" spans="1:9" s="847" customFormat="1">
      <c r="A710" s="845" t="s">
        <v>3360</v>
      </c>
      <c r="B710" s="848" t="s">
        <v>2014</v>
      </c>
      <c r="C710" s="848" t="s">
        <v>2013</v>
      </c>
      <c r="D710" s="849">
        <v>4662330.12</v>
      </c>
      <c r="E710" s="849">
        <v>1877609.82</v>
      </c>
      <c r="F710" s="849">
        <v>0</v>
      </c>
      <c r="G710" s="849">
        <v>6539939.9400000004</v>
      </c>
      <c r="H710" s="846"/>
      <c r="I710" s="846"/>
    </row>
    <row r="711" spans="1:9" s="847" customFormat="1">
      <c r="A711" s="845" t="s">
        <v>3360</v>
      </c>
      <c r="B711" s="848" t="s">
        <v>2015</v>
      </c>
      <c r="C711" s="848" t="s">
        <v>2013</v>
      </c>
      <c r="D711" s="849">
        <v>4662330.12</v>
      </c>
      <c r="E711" s="849">
        <v>1877609.82</v>
      </c>
      <c r="F711" s="849">
        <v>0</v>
      </c>
      <c r="G711" s="849">
        <v>6539939.9400000004</v>
      </c>
      <c r="H711" s="846"/>
      <c r="I711" s="846"/>
    </row>
    <row r="712" spans="1:9" s="847" customFormat="1">
      <c r="A712" s="845" t="s">
        <v>3360</v>
      </c>
      <c r="B712" s="848" t="s">
        <v>2016</v>
      </c>
      <c r="C712" s="848" t="s">
        <v>2013</v>
      </c>
      <c r="D712" s="849">
        <v>4662330.12</v>
      </c>
      <c r="E712" s="849">
        <v>1877609.82</v>
      </c>
      <c r="F712" s="849">
        <v>0</v>
      </c>
      <c r="G712" s="849">
        <v>6539939.9400000004</v>
      </c>
      <c r="H712" s="846"/>
      <c r="I712" s="846"/>
    </row>
    <row r="713" spans="1:9" s="847" customFormat="1">
      <c r="A713" s="845" t="s">
        <v>3360</v>
      </c>
      <c r="B713" s="848" t="s">
        <v>2017</v>
      </c>
      <c r="C713" s="848" t="s">
        <v>1150</v>
      </c>
      <c r="D713" s="849">
        <v>183065684.12</v>
      </c>
      <c r="E713" s="849">
        <v>67564665.450000003</v>
      </c>
      <c r="F713" s="849">
        <v>675000</v>
      </c>
      <c r="G713" s="849">
        <v>249955349.56999999</v>
      </c>
      <c r="H713" s="846"/>
      <c r="I713" s="846"/>
    </row>
    <row r="714" spans="1:9" s="847" customFormat="1">
      <c r="A714" s="845" t="s">
        <v>3360</v>
      </c>
      <c r="B714" s="848" t="s">
        <v>2018</v>
      </c>
      <c r="C714" s="848" t="s">
        <v>2019</v>
      </c>
      <c r="D714" s="849">
        <v>23159492.600000001</v>
      </c>
      <c r="E714" s="849">
        <v>8801892.7799999993</v>
      </c>
      <c r="F714" s="849">
        <v>675000</v>
      </c>
      <c r="G714" s="849">
        <v>31286385.379999999</v>
      </c>
      <c r="H714" s="846"/>
      <c r="I714" s="846"/>
    </row>
    <row r="715" spans="1:9" s="847" customFormat="1">
      <c r="A715" s="845" t="s">
        <v>3360</v>
      </c>
      <c r="B715" s="848" t="s">
        <v>2020</v>
      </c>
      <c r="C715" s="848" t="s">
        <v>2019</v>
      </c>
      <c r="D715" s="849">
        <v>23159492.600000001</v>
      </c>
      <c r="E715" s="849">
        <v>8801892.7799999993</v>
      </c>
      <c r="F715" s="849">
        <v>675000</v>
      </c>
      <c r="G715" s="849">
        <v>31286385.379999999</v>
      </c>
      <c r="H715" s="846"/>
      <c r="I715" s="846"/>
    </row>
    <row r="716" spans="1:9" s="847" customFormat="1">
      <c r="A716" s="845" t="s">
        <v>3360</v>
      </c>
      <c r="B716" s="848" t="s">
        <v>2021</v>
      </c>
      <c r="C716" s="848" t="s">
        <v>2019</v>
      </c>
      <c r="D716" s="849">
        <v>23159492.600000001</v>
      </c>
      <c r="E716" s="849">
        <v>8801892.7799999993</v>
      </c>
      <c r="F716" s="849">
        <v>675000</v>
      </c>
      <c r="G716" s="849">
        <v>31286385.379999999</v>
      </c>
      <c r="H716" s="846"/>
      <c r="I716" s="846"/>
    </row>
    <row r="717" spans="1:9" s="847" customFormat="1">
      <c r="A717" s="845" t="s">
        <v>3360</v>
      </c>
      <c r="B717" s="848" t="s">
        <v>2022</v>
      </c>
      <c r="C717" s="848" t="s">
        <v>2019</v>
      </c>
      <c r="D717" s="849">
        <v>23159492.600000001</v>
      </c>
      <c r="E717" s="849">
        <v>8801892.7799999993</v>
      </c>
      <c r="F717" s="849">
        <v>675000</v>
      </c>
      <c r="G717" s="849">
        <v>31286385.379999999</v>
      </c>
      <c r="H717" s="846"/>
      <c r="I717" s="846"/>
    </row>
    <row r="718" spans="1:9" s="847" customFormat="1">
      <c r="A718" s="845" t="s">
        <v>3360</v>
      </c>
      <c r="B718" s="848" t="s">
        <v>2023</v>
      </c>
      <c r="C718" s="848" t="s">
        <v>2024</v>
      </c>
      <c r="D718" s="849">
        <v>159906191.52000001</v>
      </c>
      <c r="E718" s="849">
        <v>58762772.670000002</v>
      </c>
      <c r="F718" s="849">
        <v>0</v>
      </c>
      <c r="G718" s="849">
        <v>218668964.19</v>
      </c>
      <c r="H718" s="846"/>
      <c r="I718" s="846"/>
    </row>
    <row r="719" spans="1:9" s="847" customFormat="1">
      <c r="A719" s="845" t="s">
        <v>3360</v>
      </c>
      <c r="B719" s="848" t="s">
        <v>2025</v>
      </c>
      <c r="C719" s="848" t="s">
        <v>2024</v>
      </c>
      <c r="D719" s="849">
        <v>159906191.52000001</v>
      </c>
      <c r="E719" s="849">
        <v>58762772.670000002</v>
      </c>
      <c r="F719" s="849">
        <v>0</v>
      </c>
      <c r="G719" s="849">
        <v>218668964.19</v>
      </c>
      <c r="H719" s="846"/>
      <c r="I719" s="846"/>
    </row>
    <row r="720" spans="1:9" s="847" customFormat="1">
      <c r="A720" s="845" t="s">
        <v>3360</v>
      </c>
      <c r="B720" s="848" t="s">
        <v>2026</v>
      </c>
      <c r="C720" s="848" t="s">
        <v>2024</v>
      </c>
      <c r="D720" s="849">
        <v>159906191.52000001</v>
      </c>
      <c r="E720" s="849">
        <v>58762772.670000002</v>
      </c>
      <c r="F720" s="849">
        <v>0</v>
      </c>
      <c r="G720" s="849">
        <v>218668964.19</v>
      </c>
      <c r="H720" s="846"/>
      <c r="I720" s="846"/>
    </row>
    <row r="721" spans="1:9" s="847" customFormat="1">
      <c r="A721" s="845" t="s">
        <v>3360</v>
      </c>
      <c r="B721" s="848" t="s">
        <v>2027</v>
      </c>
      <c r="C721" s="848" t="s">
        <v>2024</v>
      </c>
      <c r="D721" s="849">
        <v>159906191.52000001</v>
      </c>
      <c r="E721" s="849">
        <v>58762772.670000002</v>
      </c>
      <c r="F721" s="849">
        <v>0</v>
      </c>
      <c r="G721" s="849">
        <v>218668964.19</v>
      </c>
      <c r="H721" s="846"/>
      <c r="I721" s="846"/>
    </row>
    <row r="722" spans="1:9" s="847" customFormat="1">
      <c r="A722" s="845" t="s">
        <v>3360</v>
      </c>
      <c r="B722" s="848" t="s">
        <v>2028</v>
      </c>
      <c r="C722" s="848" t="s">
        <v>1156</v>
      </c>
      <c r="D722" s="849">
        <v>608644783.34000003</v>
      </c>
      <c r="E722" s="849">
        <v>323782232.62</v>
      </c>
      <c r="F722" s="849">
        <v>1602002.5</v>
      </c>
      <c r="G722" s="849">
        <v>930825013.46000004</v>
      </c>
      <c r="H722" s="846"/>
      <c r="I722" s="846"/>
    </row>
    <row r="723" spans="1:9" s="847" customFormat="1">
      <c r="A723" s="845" t="s">
        <v>3360</v>
      </c>
      <c r="B723" s="848" t="s">
        <v>2029</v>
      </c>
      <c r="C723" s="848" t="s">
        <v>1158</v>
      </c>
      <c r="D723" s="849">
        <v>60360832.869999997</v>
      </c>
      <c r="E723" s="849">
        <v>13816211.369999999</v>
      </c>
      <c r="F723" s="849">
        <v>0</v>
      </c>
      <c r="G723" s="849">
        <v>74177044.239999995</v>
      </c>
      <c r="H723" s="846"/>
      <c r="I723" s="846"/>
    </row>
    <row r="724" spans="1:9" s="847" customFormat="1">
      <c r="A724" s="845" t="s">
        <v>3360</v>
      </c>
      <c r="B724" s="848" t="s">
        <v>2030</v>
      </c>
      <c r="C724" s="848" t="s">
        <v>1158</v>
      </c>
      <c r="D724" s="849">
        <v>60360832.869999997</v>
      </c>
      <c r="E724" s="849">
        <v>13816211.369999999</v>
      </c>
      <c r="F724" s="849">
        <v>0</v>
      </c>
      <c r="G724" s="849">
        <v>74177044.239999995</v>
      </c>
      <c r="H724" s="846"/>
      <c r="I724" s="846"/>
    </row>
    <row r="725" spans="1:9" s="847" customFormat="1">
      <c r="A725" s="845" t="s">
        <v>3360</v>
      </c>
      <c r="B725" s="848" t="s">
        <v>2031</v>
      </c>
      <c r="C725" s="848" t="s">
        <v>1158</v>
      </c>
      <c r="D725" s="849">
        <v>60360832.869999997</v>
      </c>
      <c r="E725" s="849">
        <v>13816211.369999999</v>
      </c>
      <c r="F725" s="849">
        <v>0</v>
      </c>
      <c r="G725" s="849">
        <v>74177044.239999995</v>
      </c>
      <c r="H725" s="846"/>
      <c r="I725" s="846"/>
    </row>
    <row r="726" spans="1:9" s="847" customFormat="1">
      <c r="A726" s="845" t="s">
        <v>3360</v>
      </c>
      <c r="B726" s="848" t="s">
        <v>2032</v>
      </c>
      <c r="C726" s="848" t="s">
        <v>1158</v>
      </c>
      <c r="D726" s="849">
        <v>60360832.869999997</v>
      </c>
      <c r="E726" s="849">
        <v>13816211.369999999</v>
      </c>
      <c r="F726" s="849">
        <v>0</v>
      </c>
      <c r="G726" s="849">
        <v>74177044.239999995</v>
      </c>
      <c r="H726" s="846"/>
      <c r="I726" s="846"/>
    </row>
    <row r="727" spans="1:9" s="847" customFormat="1">
      <c r="A727" s="845" t="s">
        <v>3360</v>
      </c>
      <c r="B727" s="848" t="s">
        <v>2033</v>
      </c>
      <c r="C727" s="848" t="s">
        <v>2034</v>
      </c>
      <c r="D727" s="849">
        <v>143227210.11000001</v>
      </c>
      <c r="E727" s="849">
        <v>18875357.84</v>
      </c>
      <c r="F727" s="849">
        <v>2.48</v>
      </c>
      <c r="G727" s="849">
        <v>162102565.47</v>
      </c>
      <c r="H727" s="846"/>
      <c r="I727" s="846"/>
    </row>
    <row r="728" spans="1:9" s="847" customFormat="1">
      <c r="A728" s="845" t="s">
        <v>3360</v>
      </c>
      <c r="B728" s="848" t="s">
        <v>2035</v>
      </c>
      <c r="C728" s="848" t="s">
        <v>2034</v>
      </c>
      <c r="D728" s="849">
        <v>143227210.11000001</v>
      </c>
      <c r="E728" s="849">
        <v>18875357.84</v>
      </c>
      <c r="F728" s="849">
        <v>2.48</v>
      </c>
      <c r="G728" s="849">
        <v>162102565.47</v>
      </c>
      <c r="H728" s="846"/>
      <c r="I728" s="846"/>
    </row>
    <row r="729" spans="1:9" s="847" customFormat="1">
      <c r="A729" s="845" t="s">
        <v>3360</v>
      </c>
      <c r="B729" s="848" t="s">
        <v>2036</v>
      </c>
      <c r="C729" s="848" t="s">
        <v>2034</v>
      </c>
      <c r="D729" s="849">
        <v>143227210.11000001</v>
      </c>
      <c r="E729" s="849">
        <v>18875357.84</v>
      </c>
      <c r="F729" s="849">
        <v>2.48</v>
      </c>
      <c r="G729" s="849">
        <v>162102565.47</v>
      </c>
      <c r="H729" s="846"/>
      <c r="I729" s="846"/>
    </row>
    <row r="730" spans="1:9" s="847" customFormat="1">
      <c r="A730" s="845" t="s">
        <v>3360</v>
      </c>
      <c r="B730" s="848" t="s">
        <v>2037</v>
      </c>
      <c r="C730" s="848" t="s">
        <v>2034</v>
      </c>
      <c r="D730" s="849">
        <v>143227210.11000001</v>
      </c>
      <c r="E730" s="849">
        <v>18875357.84</v>
      </c>
      <c r="F730" s="849">
        <v>2.48</v>
      </c>
      <c r="G730" s="849">
        <v>162102565.47</v>
      </c>
      <c r="H730" s="846"/>
      <c r="I730" s="846"/>
    </row>
    <row r="731" spans="1:9" s="847" customFormat="1">
      <c r="A731" s="845" t="s">
        <v>3360</v>
      </c>
      <c r="B731" s="848" t="s">
        <v>2038</v>
      </c>
      <c r="C731" s="848" t="s">
        <v>1166</v>
      </c>
      <c r="D731" s="849">
        <v>229388262.28999999</v>
      </c>
      <c r="E731" s="849">
        <v>121203064.38</v>
      </c>
      <c r="F731" s="849">
        <v>0.02</v>
      </c>
      <c r="G731" s="849">
        <v>350591326.64999998</v>
      </c>
      <c r="H731" s="846"/>
      <c r="I731" s="846"/>
    </row>
    <row r="732" spans="1:9" s="847" customFormat="1">
      <c r="A732" s="845" t="s">
        <v>3360</v>
      </c>
      <c r="B732" s="848" t="s">
        <v>2039</v>
      </c>
      <c r="C732" s="848" t="s">
        <v>1166</v>
      </c>
      <c r="D732" s="849">
        <v>229388262.28999999</v>
      </c>
      <c r="E732" s="849">
        <v>121203064.38</v>
      </c>
      <c r="F732" s="849">
        <v>0.02</v>
      </c>
      <c r="G732" s="849">
        <v>350591326.64999998</v>
      </c>
      <c r="H732" s="846"/>
      <c r="I732" s="846"/>
    </row>
    <row r="733" spans="1:9" s="847" customFormat="1">
      <c r="A733" s="845" t="s">
        <v>3360</v>
      </c>
      <c r="B733" s="848" t="s">
        <v>2040</v>
      </c>
      <c r="C733" s="848" t="s">
        <v>1166</v>
      </c>
      <c r="D733" s="849">
        <v>229388262.28999999</v>
      </c>
      <c r="E733" s="849">
        <v>121203064.38</v>
      </c>
      <c r="F733" s="849">
        <v>0.02</v>
      </c>
      <c r="G733" s="849">
        <v>350591326.64999998</v>
      </c>
      <c r="H733" s="846"/>
      <c r="I733" s="846"/>
    </row>
    <row r="734" spans="1:9" s="847" customFormat="1">
      <c r="A734" s="845" t="s">
        <v>3360</v>
      </c>
      <c r="B734" s="848" t="s">
        <v>2041</v>
      </c>
      <c r="C734" s="848" t="s">
        <v>1166</v>
      </c>
      <c r="D734" s="849">
        <v>229388262.28999999</v>
      </c>
      <c r="E734" s="849">
        <v>121203064.38</v>
      </c>
      <c r="F734" s="849">
        <v>0.02</v>
      </c>
      <c r="G734" s="849">
        <v>350591326.64999998</v>
      </c>
      <c r="H734" s="846"/>
      <c r="I734" s="846"/>
    </row>
    <row r="735" spans="1:9" s="847" customFormat="1">
      <c r="A735" s="845" t="s">
        <v>3360</v>
      </c>
      <c r="B735" s="848" t="s">
        <v>2042</v>
      </c>
      <c r="C735" s="848" t="s">
        <v>1170</v>
      </c>
      <c r="D735" s="849">
        <v>46599648.619999997</v>
      </c>
      <c r="E735" s="849">
        <v>5953796.3600000003</v>
      </c>
      <c r="F735" s="849">
        <v>0</v>
      </c>
      <c r="G735" s="849">
        <v>52553444.979999997</v>
      </c>
      <c r="H735" s="846"/>
      <c r="I735" s="846"/>
    </row>
    <row r="736" spans="1:9" s="847" customFormat="1">
      <c r="A736" s="845" t="s">
        <v>3360</v>
      </c>
      <c r="B736" s="848" t="s">
        <v>2043</v>
      </c>
      <c r="C736" s="848" t="s">
        <v>1170</v>
      </c>
      <c r="D736" s="849">
        <v>46599648.619999997</v>
      </c>
      <c r="E736" s="849">
        <v>5953796.3600000003</v>
      </c>
      <c r="F736" s="849">
        <v>0</v>
      </c>
      <c r="G736" s="849">
        <v>52553444.979999997</v>
      </c>
      <c r="H736" s="846"/>
      <c r="I736" s="846"/>
    </row>
    <row r="737" spans="1:9" s="847" customFormat="1">
      <c r="A737" s="845" t="s">
        <v>3360</v>
      </c>
      <c r="B737" s="848" t="s">
        <v>2044</v>
      </c>
      <c r="C737" s="848" t="s">
        <v>1170</v>
      </c>
      <c r="D737" s="849">
        <v>46599648.619999997</v>
      </c>
      <c r="E737" s="849">
        <v>5953796.3600000003</v>
      </c>
      <c r="F737" s="849">
        <v>0</v>
      </c>
      <c r="G737" s="849">
        <v>52553444.979999997</v>
      </c>
      <c r="H737" s="846"/>
      <c r="I737" s="846"/>
    </row>
    <row r="738" spans="1:9" s="847" customFormat="1">
      <c r="A738" s="845" t="s">
        <v>3360</v>
      </c>
      <c r="B738" s="848" t="s">
        <v>2045</v>
      </c>
      <c r="C738" s="848" t="s">
        <v>1170</v>
      </c>
      <c r="D738" s="849">
        <v>46599648.619999997</v>
      </c>
      <c r="E738" s="849">
        <v>5953796.3600000003</v>
      </c>
      <c r="F738" s="849">
        <v>0</v>
      </c>
      <c r="G738" s="849">
        <v>52553444.979999997</v>
      </c>
      <c r="H738" s="846"/>
      <c r="I738" s="846"/>
    </row>
    <row r="739" spans="1:9" s="847" customFormat="1">
      <c r="A739" s="845" t="s">
        <v>3360</v>
      </c>
      <c r="B739" s="848" t="s">
        <v>2046</v>
      </c>
      <c r="C739" s="848" t="s">
        <v>1174</v>
      </c>
      <c r="D739" s="849">
        <v>42267664.270000003</v>
      </c>
      <c r="E739" s="849">
        <v>13399929.310000001</v>
      </c>
      <c r="F739" s="849">
        <v>0</v>
      </c>
      <c r="G739" s="849">
        <v>55667593.579999998</v>
      </c>
      <c r="H739" s="846"/>
      <c r="I739" s="846"/>
    </row>
    <row r="740" spans="1:9" s="847" customFormat="1">
      <c r="A740" s="845" t="s">
        <v>3360</v>
      </c>
      <c r="B740" s="848" t="s">
        <v>2047</v>
      </c>
      <c r="C740" s="848" t="s">
        <v>1174</v>
      </c>
      <c r="D740" s="849">
        <v>42267664.270000003</v>
      </c>
      <c r="E740" s="849">
        <v>13399929.310000001</v>
      </c>
      <c r="F740" s="849">
        <v>0</v>
      </c>
      <c r="G740" s="849">
        <v>55667593.579999998</v>
      </c>
      <c r="H740" s="846"/>
      <c r="I740" s="846"/>
    </row>
    <row r="741" spans="1:9" s="847" customFormat="1">
      <c r="A741" s="845" t="s">
        <v>3360</v>
      </c>
      <c r="B741" s="848" t="s">
        <v>2048</v>
      </c>
      <c r="C741" s="848" t="s">
        <v>1174</v>
      </c>
      <c r="D741" s="849">
        <v>42267664.270000003</v>
      </c>
      <c r="E741" s="849">
        <v>13399929.310000001</v>
      </c>
      <c r="F741" s="849">
        <v>0</v>
      </c>
      <c r="G741" s="849">
        <v>55667593.579999998</v>
      </c>
      <c r="H741" s="846"/>
      <c r="I741" s="846"/>
    </row>
    <row r="742" spans="1:9" s="847" customFormat="1">
      <c r="A742" s="845" t="s">
        <v>3360</v>
      </c>
      <c r="B742" s="848" t="s">
        <v>2049</v>
      </c>
      <c r="C742" s="848" t="s">
        <v>1174</v>
      </c>
      <c r="D742" s="849">
        <v>42267664.270000003</v>
      </c>
      <c r="E742" s="849">
        <v>13399929.310000001</v>
      </c>
      <c r="F742" s="849">
        <v>0</v>
      </c>
      <c r="G742" s="849">
        <v>55667593.579999998</v>
      </c>
      <c r="H742" s="846"/>
      <c r="I742" s="846"/>
    </row>
    <row r="743" spans="1:9" s="847" customFormat="1">
      <c r="A743" s="845" t="s">
        <v>3360</v>
      </c>
      <c r="B743" s="848" t="s">
        <v>2050</v>
      </c>
      <c r="C743" s="848" t="s">
        <v>2051</v>
      </c>
      <c r="D743" s="849">
        <v>72456803.680000007</v>
      </c>
      <c r="E743" s="849">
        <v>134402962.16</v>
      </c>
      <c r="F743" s="849">
        <v>1602000</v>
      </c>
      <c r="G743" s="849">
        <v>205257765.84</v>
      </c>
      <c r="H743" s="846"/>
      <c r="I743" s="846"/>
    </row>
    <row r="744" spans="1:9" s="847" customFormat="1">
      <c r="A744" s="845" t="s">
        <v>3360</v>
      </c>
      <c r="B744" s="848" t="s">
        <v>2052</v>
      </c>
      <c r="C744" s="848" t="s">
        <v>2053</v>
      </c>
      <c r="D744" s="849">
        <v>72456803.680000007</v>
      </c>
      <c r="E744" s="849">
        <v>134402962.16</v>
      </c>
      <c r="F744" s="849">
        <v>1602000</v>
      </c>
      <c r="G744" s="849">
        <v>205257765.84</v>
      </c>
      <c r="H744" s="846"/>
      <c r="I744" s="846"/>
    </row>
    <row r="745" spans="1:9" s="847" customFormat="1">
      <c r="A745" s="845" t="s">
        <v>3360</v>
      </c>
      <c r="B745" s="848" t="s">
        <v>2054</v>
      </c>
      <c r="C745" s="848" t="s">
        <v>2053</v>
      </c>
      <c r="D745" s="849">
        <v>72456803.680000007</v>
      </c>
      <c r="E745" s="849">
        <v>134402962.16</v>
      </c>
      <c r="F745" s="849">
        <v>1602000</v>
      </c>
      <c r="G745" s="849">
        <v>205257765.84</v>
      </c>
      <c r="H745" s="846"/>
      <c r="I745" s="846"/>
    </row>
    <row r="746" spans="1:9" s="847" customFormat="1">
      <c r="A746" s="845" t="s">
        <v>3360</v>
      </c>
      <c r="B746" s="848" t="s">
        <v>2055</v>
      </c>
      <c r="C746" s="848" t="s">
        <v>2053</v>
      </c>
      <c r="D746" s="849">
        <v>72456803.680000007</v>
      </c>
      <c r="E746" s="849">
        <v>134402962.16</v>
      </c>
      <c r="F746" s="849">
        <v>1602000</v>
      </c>
      <c r="G746" s="849">
        <v>205257765.84</v>
      </c>
      <c r="H746" s="846"/>
      <c r="I746" s="846"/>
    </row>
    <row r="747" spans="1:9" s="847" customFormat="1">
      <c r="A747" s="845" t="s">
        <v>3360</v>
      </c>
      <c r="B747" s="848" t="s">
        <v>2056</v>
      </c>
      <c r="C747" s="848" t="s">
        <v>2057</v>
      </c>
      <c r="D747" s="849">
        <v>491854.5</v>
      </c>
      <c r="E747" s="849">
        <v>99493</v>
      </c>
      <c r="F747" s="849">
        <v>0</v>
      </c>
      <c r="G747" s="849">
        <v>591347.5</v>
      </c>
      <c r="H747" s="846"/>
      <c r="I747" s="846"/>
    </row>
    <row r="748" spans="1:9" s="847" customFormat="1">
      <c r="A748" s="845" t="s">
        <v>3360</v>
      </c>
      <c r="B748" s="848" t="s">
        <v>2058</v>
      </c>
      <c r="C748" s="848" t="s">
        <v>2057</v>
      </c>
      <c r="D748" s="849">
        <v>491854.5</v>
      </c>
      <c r="E748" s="849">
        <v>99493</v>
      </c>
      <c r="F748" s="849">
        <v>0</v>
      </c>
      <c r="G748" s="849">
        <v>591347.5</v>
      </c>
      <c r="H748" s="846"/>
      <c r="I748" s="846"/>
    </row>
    <row r="749" spans="1:9" s="847" customFormat="1">
      <c r="A749" s="845" t="s">
        <v>3360</v>
      </c>
      <c r="B749" s="848" t="s">
        <v>2059</v>
      </c>
      <c r="C749" s="848" t="s">
        <v>2057</v>
      </c>
      <c r="D749" s="849">
        <v>491854.5</v>
      </c>
      <c r="E749" s="849">
        <v>99493</v>
      </c>
      <c r="F749" s="849">
        <v>0</v>
      </c>
      <c r="G749" s="849">
        <v>591347.5</v>
      </c>
      <c r="H749" s="846"/>
      <c r="I749" s="846"/>
    </row>
    <row r="750" spans="1:9" s="847" customFormat="1">
      <c r="A750" s="845" t="s">
        <v>3360</v>
      </c>
      <c r="B750" s="848" t="s">
        <v>2060</v>
      </c>
      <c r="C750" s="848" t="s">
        <v>2057</v>
      </c>
      <c r="D750" s="849">
        <v>491854.5</v>
      </c>
      <c r="E750" s="849">
        <v>99493</v>
      </c>
      <c r="F750" s="849">
        <v>0</v>
      </c>
      <c r="G750" s="849">
        <v>591347.5</v>
      </c>
      <c r="H750" s="846"/>
      <c r="I750" s="846"/>
    </row>
    <row r="751" spans="1:9" s="847" customFormat="1">
      <c r="A751" s="845" t="s">
        <v>3360</v>
      </c>
      <c r="B751" s="848" t="s">
        <v>2061</v>
      </c>
      <c r="C751" s="848" t="s">
        <v>2062</v>
      </c>
      <c r="D751" s="849">
        <v>13852507</v>
      </c>
      <c r="E751" s="849">
        <v>16031418.199999999</v>
      </c>
      <c r="F751" s="849">
        <v>0</v>
      </c>
      <c r="G751" s="849">
        <v>29883925.199999999</v>
      </c>
      <c r="H751" s="846"/>
      <c r="I751" s="846"/>
    </row>
    <row r="752" spans="1:9" s="847" customFormat="1">
      <c r="A752" s="845" t="s">
        <v>3360</v>
      </c>
      <c r="B752" s="848" t="s">
        <v>2063</v>
      </c>
      <c r="C752" s="848" t="s">
        <v>2062</v>
      </c>
      <c r="D752" s="849">
        <v>13852507</v>
      </c>
      <c r="E752" s="849">
        <v>16031418.199999999</v>
      </c>
      <c r="F752" s="849">
        <v>0</v>
      </c>
      <c r="G752" s="849">
        <v>29883925.199999999</v>
      </c>
      <c r="H752" s="846"/>
      <c r="I752" s="846"/>
    </row>
    <row r="753" spans="1:9" s="847" customFormat="1">
      <c r="A753" s="845" t="s">
        <v>3360</v>
      </c>
      <c r="B753" s="848" t="s">
        <v>2064</v>
      </c>
      <c r="C753" s="848" t="s">
        <v>2062</v>
      </c>
      <c r="D753" s="849">
        <v>13852507</v>
      </c>
      <c r="E753" s="849">
        <v>16031418.199999999</v>
      </c>
      <c r="F753" s="849">
        <v>0</v>
      </c>
      <c r="G753" s="849">
        <v>29883925.199999999</v>
      </c>
      <c r="H753" s="846"/>
      <c r="I753" s="846"/>
    </row>
    <row r="754" spans="1:9" s="847" customFormat="1">
      <c r="A754" s="845" t="s">
        <v>3360</v>
      </c>
      <c r="B754" s="848" t="s">
        <v>2065</v>
      </c>
      <c r="C754" s="848" t="s">
        <v>2062</v>
      </c>
      <c r="D754" s="849">
        <v>13852507</v>
      </c>
      <c r="E754" s="849">
        <v>16031418.199999999</v>
      </c>
      <c r="F754" s="849">
        <v>0</v>
      </c>
      <c r="G754" s="849">
        <v>29883925.199999999</v>
      </c>
      <c r="H754" s="846"/>
      <c r="I754" s="846"/>
    </row>
    <row r="755" spans="1:9" s="847" customFormat="1">
      <c r="A755" s="845" t="s">
        <v>3360</v>
      </c>
      <c r="B755" s="848" t="s">
        <v>2066</v>
      </c>
      <c r="C755" s="848" t="s">
        <v>2067</v>
      </c>
      <c r="D755" s="849">
        <v>3810519933.0300002</v>
      </c>
      <c r="E755" s="849">
        <v>774857292.24000001</v>
      </c>
      <c r="F755" s="849">
        <v>0</v>
      </c>
      <c r="G755" s="849">
        <v>4585377225.2700005</v>
      </c>
      <c r="H755" s="846"/>
      <c r="I755" s="846"/>
    </row>
    <row r="756" spans="1:9" s="847" customFormat="1">
      <c r="A756" s="845" t="s">
        <v>3360</v>
      </c>
      <c r="B756" s="848" t="s">
        <v>2068</v>
      </c>
      <c r="C756" s="848" t="s">
        <v>2069</v>
      </c>
      <c r="D756" s="849">
        <v>3810519933.0300002</v>
      </c>
      <c r="E756" s="849">
        <v>774857292.24000001</v>
      </c>
      <c r="F756" s="849">
        <v>0</v>
      </c>
      <c r="G756" s="849">
        <v>4585377225.2700005</v>
      </c>
      <c r="H756" s="846"/>
      <c r="I756" s="846"/>
    </row>
    <row r="757" spans="1:9" s="847" customFormat="1">
      <c r="A757" s="845" t="s">
        <v>3360</v>
      </c>
      <c r="B757" s="848" t="s">
        <v>2070</v>
      </c>
      <c r="C757" s="848" t="s">
        <v>2071</v>
      </c>
      <c r="D757" s="849">
        <v>2559844954.4899998</v>
      </c>
      <c r="E757" s="849">
        <v>531278775.94999999</v>
      </c>
      <c r="F757" s="849">
        <v>0</v>
      </c>
      <c r="G757" s="849">
        <v>3091123730.4400001</v>
      </c>
      <c r="H757" s="846"/>
      <c r="I757" s="846"/>
    </row>
    <row r="758" spans="1:9" s="847" customFormat="1">
      <c r="A758" s="845" t="s">
        <v>3360</v>
      </c>
      <c r="B758" s="848" t="s">
        <v>2072</v>
      </c>
      <c r="C758" s="848" t="s">
        <v>2073</v>
      </c>
      <c r="D758" s="849">
        <v>827684967.41999996</v>
      </c>
      <c r="E758" s="849">
        <v>164448853.56</v>
      </c>
      <c r="F758" s="849">
        <v>0</v>
      </c>
      <c r="G758" s="849">
        <v>992133820.98000002</v>
      </c>
      <c r="H758" s="846"/>
      <c r="I758" s="846"/>
    </row>
    <row r="759" spans="1:9" s="847" customFormat="1">
      <c r="A759" s="845" t="s">
        <v>3360</v>
      </c>
      <c r="B759" s="848" t="s">
        <v>2074</v>
      </c>
      <c r="C759" s="848" t="s">
        <v>2073</v>
      </c>
      <c r="D759" s="849">
        <v>827684967.41999996</v>
      </c>
      <c r="E759" s="849">
        <v>164448853.56</v>
      </c>
      <c r="F759" s="849">
        <v>0</v>
      </c>
      <c r="G759" s="849">
        <v>992133820.98000002</v>
      </c>
      <c r="H759" s="846"/>
      <c r="I759" s="846"/>
    </row>
    <row r="760" spans="1:9" s="847" customFormat="1">
      <c r="A760" s="845" t="s">
        <v>3360</v>
      </c>
      <c r="B760" s="848" t="s">
        <v>2075</v>
      </c>
      <c r="C760" s="848" t="s">
        <v>2073</v>
      </c>
      <c r="D760" s="849">
        <v>827684967.41999996</v>
      </c>
      <c r="E760" s="849">
        <v>164448853.56</v>
      </c>
      <c r="F760" s="849">
        <v>0</v>
      </c>
      <c r="G760" s="849">
        <v>992133820.98000002</v>
      </c>
      <c r="H760" s="846"/>
      <c r="I760" s="846"/>
    </row>
    <row r="761" spans="1:9" s="847" customFormat="1">
      <c r="A761" s="845" t="s">
        <v>3360</v>
      </c>
      <c r="B761" s="848" t="s">
        <v>2076</v>
      </c>
      <c r="C761" s="848" t="s">
        <v>2077</v>
      </c>
      <c r="D761" s="849">
        <v>14109098.189999999</v>
      </c>
      <c r="E761" s="849">
        <v>2954598.34</v>
      </c>
      <c r="F761" s="849">
        <v>0</v>
      </c>
      <c r="G761" s="849">
        <v>17063696.530000001</v>
      </c>
      <c r="H761" s="846"/>
      <c r="I761" s="846"/>
    </row>
    <row r="762" spans="1:9" s="847" customFormat="1">
      <c r="A762" s="845" t="s">
        <v>3360</v>
      </c>
      <c r="B762" s="848" t="s">
        <v>2078</v>
      </c>
      <c r="C762" s="848" t="s">
        <v>2077</v>
      </c>
      <c r="D762" s="849">
        <v>14109098.189999999</v>
      </c>
      <c r="E762" s="849">
        <v>2954598.34</v>
      </c>
      <c r="F762" s="849">
        <v>0</v>
      </c>
      <c r="G762" s="849">
        <v>17063696.530000001</v>
      </c>
      <c r="H762" s="846"/>
      <c r="I762" s="846"/>
    </row>
    <row r="763" spans="1:9" s="847" customFormat="1">
      <c r="A763" s="845" t="s">
        <v>3360</v>
      </c>
      <c r="B763" s="848" t="s">
        <v>2079</v>
      </c>
      <c r="C763" s="848" t="s">
        <v>2077</v>
      </c>
      <c r="D763" s="849">
        <v>14109098.189999999</v>
      </c>
      <c r="E763" s="849">
        <v>2954598.34</v>
      </c>
      <c r="F763" s="849">
        <v>0</v>
      </c>
      <c r="G763" s="849">
        <v>17063696.530000001</v>
      </c>
      <c r="H763" s="846"/>
      <c r="I763" s="846"/>
    </row>
    <row r="764" spans="1:9" s="847" customFormat="1">
      <c r="A764" s="845" t="s">
        <v>3360</v>
      </c>
      <c r="B764" s="848" t="s">
        <v>2080</v>
      </c>
      <c r="C764" s="848" t="s">
        <v>2081</v>
      </c>
      <c r="D764" s="849">
        <v>445198219.39999998</v>
      </c>
      <c r="E764" s="849">
        <v>87100648.230000004</v>
      </c>
      <c r="F764" s="849">
        <v>0</v>
      </c>
      <c r="G764" s="849">
        <v>532298867.63</v>
      </c>
      <c r="H764" s="846"/>
      <c r="I764" s="846"/>
    </row>
    <row r="765" spans="1:9" s="847" customFormat="1">
      <c r="A765" s="845" t="s">
        <v>3360</v>
      </c>
      <c r="B765" s="848" t="s">
        <v>2082</v>
      </c>
      <c r="C765" s="848" t="s">
        <v>2081</v>
      </c>
      <c r="D765" s="849">
        <v>445198219.39999998</v>
      </c>
      <c r="E765" s="849">
        <v>87100648.230000004</v>
      </c>
      <c r="F765" s="849">
        <v>0</v>
      </c>
      <c r="G765" s="849">
        <v>532298867.63</v>
      </c>
      <c r="H765" s="846"/>
      <c r="I765" s="846"/>
    </row>
    <row r="766" spans="1:9" s="847" customFormat="1">
      <c r="A766" s="845" t="s">
        <v>3360</v>
      </c>
      <c r="B766" s="848" t="s">
        <v>2083</v>
      </c>
      <c r="C766" s="848" t="s">
        <v>2081</v>
      </c>
      <c r="D766" s="849">
        <v>445198219.39999998</v>
      </c>
      <c r="E766" s="849">
        <v>87100648.230000004</v>
      </c>
      <c r="F766" s="849">
        <v>0</v>
      </c>
      <c r="G766" s="849">
        <v>532298867.63</v>
      </c>
      <c r="H766" s="846"/>
      <c r="I766" s="846"/>
    </row>
    <row r="767" spans="1:9" s="847" customFormat="1">
      <c r="A767" s="845" t="s">
        <v>3360</v>
      </c>
      <c r="B767" s="848" t="s">
        <v>2084</v>
      </c>
      <c r="C767" s="848" t="s">
        <v>2085</v>
      </c>
      <c r="D767" s="849">
        <v>256384363.94999999</v>
      </c>
      <c r="E767" s="849">
        <v>53545803.640000001</v>
      </c>
      <c r="F767" s="849">
        <v>0</v>
      </c>
      <c r="G767" s="849">
        <v>309930167.58999997</v>
      </c>
      <c r="H767" s="846"/>
      <c r="I767" s="846"/>
    </row>
    <row r="768" spans="1:9" s="847" customFormat="1">
      <c r="A768" s="845" t="s">
        <v>3360</v>
      </c>
      <c r="B768" s="848" t="s">
        <v>2086</v>
      </c>
      <c r="C768" s="848" t="s">
        <v>2085</v>
      </c>
      <c r="D768" s="849">
        <v>256384363.94999999</v>
      </c>
      <c r="E768" s="849">
        <v>53545803.640000001</v>
      </c>
      <c r="F768" s="849">
        <v>0</v>
      </c>
      <c r="G768" s="849">
        <v>309930167.58999997</v>
      </c>
      <c r="H768" s="846"/>
      <c r="I768" s="846"/>
    </row>
    <row r="769" spans="1:9" s="847" customFormat="1">
      <c r="A769" s="845" t="s">
        <v>3360</v>
      </c>
      <c r="B769" s="848" t="s">
        <v>2087</v>
      </c>
      <c r="C769" s="848" t="s">
        <v>2085</v>
      </c>
      <c r="D769" s="849">
        <v>256384363.94999999</v>
      </c>
      <c r="E769" s="849">
        <v>53545803.640000001</v>
      </c>
      <c r="F769" s="849">
        <v>0</v>
      </c>
      <c r="G769" s="849">
        <v>309930167.58999997</v>
      </c>
      <c r="H769" s="846"/>
      <c r="I769" s="846"/>
    </row>
    <row r="770" spans="1:9" s="847" customFormat="1">
      <c r="A770" s="845" t="s">
        <v>3360</v>
      </c>
      <c r="B770" s="848" t="s">
        <v>2088</v>
      </c>
      <c r="C770" s="848" t="s">
        <v>2089</v>
      </c>
      <c r="D770" s="849">
        <v>255877132.06</v>
      </c>
      <c r="E770" s="849">
        <v>53599669.740000002</v>
      </c>
      <c r="F770" s="849">
        <v>0</v>
      </c>
      <c r="G770" s="849">
        <v>309476801.80000001</v>
      </c>
      <c r="H770" s="846"/>
      <c r="I770" s="846"/>
    </row>
    <row r="771" spans="1:9" s="847" customFormat="1">
      <c r="A771" s="845" t="s">
        <v>3360</v>
      </c>
      <c r="B771" s="848" t="s">
        <v>2090</v>
      </c>
      <c r="C771" s="848" t="s">
        <v>2089</v>
      </c>
      <c r="D771" s="849">
        <v>255877132.06</v>
      </c>
      <c r="E771" s="849">
        <v>53599669.740000002</v>
      </c>
      <c r="F771" s="849">
        <v>0</v>
      </c>
      <c r="G771" s="849">
        <v>309476801.80000001</v>
      </c>
      <c r="H771" s="846"/>
      <c r="I771" s="846"/>
    </row>
    <row r="772" spans="1:9" s="847" customFormat="1">
      <c r="A772" s="845" t="s">
        <v>3360</v>
      </c>
      <c r="B772" s="848" t="s">
        <v>2091</v>
      </c>
      <c r="C772" s="848" t="s">
        <v>2089</v>
      </c>
      <c r="D772" s="849">
        <v>255877132.06</v>
      </c>
      <c r="E772" s="849">
        <v>53599669.740000002</v>
      </c>
      <c r="F772" s="849">
        <v>0</v>
      </c>
      <c r="G772" s="849">
        <v>309476801.80000001</v>
      </c>
      <c r="H772" s="846"/>
      <c r="I772" s="846"/>
    </row>
    <row r="773" spans="1:9" s="847" customFormat="1">
      <c r="A773" s="845" t="s">
        <v>3360</v>
      </c>
      <c r="B773" s="848" t="s">
        <v>2092</v>
      </c>
      <c r="C773" s="848" t="s">
        <v>2093</v>
      </c>
      <c r="D773" s="849">
        <v>484568986.68000001</v>
      </c>
      <c r="E773" s="849">
        <v>110784661.48</v>
      </c>
      <c r="F773" s="849">
        <v>0</v>
      </c>
      <c r="G773" s="849">
        <v>595353648.15999997</v>
      </c>
      <c r="H773" s="846"/>
      <c r="I773" s="846"/>
    </row>
    <row r="774" spans="1:9" s="847" customFormat="1">
      <c r="A774" s="845" t="s">
        <v>3360</v>
      </c>
      <c r="B774" s="848" t="s">
        <v>2094</v>
      </c>
      <c r="C774" s="848" t="s">
        <v>2093</v>
      </c>
      <c r="D774" s="849">
        <v>484568986.68000001</v>
      </c>
      <c r="E774" s="849">
        <v>110784661.48</v>
      </c>
      <c r="F774" s="849">
        <v>0</v>
      </c>
      <c r="G774" s="849">
        <v>595353648.15999997</v>
      </c>
      <c r="H774" s="846"/>
      <c r="I774" s="846"/>
    </row>
    <row r="775" spans="1:9" s="847" customFormat="1">
      <c r="A775" s="845" t="s">
        <v>3360</v>
      </c>
      <c r="B775" s="848" t="s">
        <v>2095</v>
      </c>
      <c r="C775" s="848" t="s">
        <v>2093</v>
      </c>
      <c r="D775" s="849">
        <v>484568986.68000001</v>
      </c>
      <c r="E775" s="849">
        <v>110784661.48</v>
      </c>
      <c r="F775" s="849">
        <v>0</v>
      </c>
      <c r="G775" s="849">
        <v>595353648.15999997</v>
      </c>
      <c r="H775" s="846"/>
      <c r="I775" s="846"/>
    </row>
    <row r="776" spans="1:9" s="847" customFormat="1">
      <c r="A776" s="845" t="s">
        <v>3360</v>
      </c>
      <c r="B776" s="848" t="s">
        <v>2096</v>
      </c>
      <c r="C776" s="848" t="s">
        <v>2097</v>
      </c>
      <c r="D776" s="849">
        <v>112371859.48999999</v>
      </c>
      <c r="E776" s="849">
        <v>23807814.68</v>
      </c>
      <c r="F776" s="849">
        <v>0</v>
      </c>
      <c r="G776" s="849">
        <v>136179674.16999999</v>
      </c>
      <c r="H776" s="846"/>
      <c r="I776" s="846"/>
    </row>
    <row r="777" spans="1:9" s="847" customFormat="1">
      <c r="A777" s="845" t="s">
        <v>3360</v>
      </c>
      <c r="B777" s="848" t="s">
        <v>2098</v>
      </c>
      <c r="C777" s="848" t="s">
        <v>2097</v>
      </c>
      <c r="D777" s="849">
        <v>112371859.48999999</v>
      </c>
      <c r="E777" s="849">
        <v>23807814.68</v>
      </c>
      <c r="F777" s="849">
        <v>0</v>
      </c>
      <c r="G777" s="849">
        <v>136179674.16999999</v>
      </c>
      <c r="H777" s="846"/>
      <c r="I777" s="846"/>
    </row>
    <row r="778" spans="1:9" s="847" customFormat="1">
      <c r="A778" s="845" t="s">
        <v>3360</v>
      </c>
      <c r="B778" s="848" t="s">
        <v>2099</v>
      </c>
      <c r="C778" s="848" t="s">
        <v>2097</v>
      </c>
      <c r="D778" s="849">
        <v>112371859.48999999</v>
      </c>
      <c r="E778" s="849">
        <v>23807814.68</v>
      </c>
      <c r="F778" s="849">
        <v>0</v>
      </c>
      <c r="G778" s="849">
        <v>136179674.16999999</v>
      </c>
      <c r="H778" s="846"/>
      <c r="I778" s="846"/>
    </row>
    <row r="779" spans="1:9" s="847" customFormat="1">
      <c r="A779" s="845" t="s">
        <v>3360</v>
      </c>
      <c r="B779" s="848" t="s">
        <v>2100</v>
      </c>
      <c r="C779" s="848" t="s">
        <v>2101</v>
      </c>
      <c r="D779" s="849">
        <v>11923254.560000001</v>
      </c>
      <c r="E779" s="849">
        <v>2390381.15</v>
      </c>
      <c r="F779" s="849">
        <v>0</v>
      </c>
      <c r="G779" s="849">
        <v>14313635.710000001</v>
      </c>
      <c r="H779" s="846"/>
      <c r="I779" s="846"/>
    </row>
    <row r="780" spans="1:9" s="847" customFormat="1">
      <c r="A780" s="845" t="s">
        <v>3360</v>
      </c>
      <c r="B780" s="848" t="s">
        <v>2102</v>
      </c>
      <c r="C780" s="848" t="s">
        <v>2101</v>
      </c>
      <c r="D780" s="849">
        <v>11923254.560000001</v>
      </c>
      <c r="E780" s="849">
        <v>2390381.15</v>
      </c>
      <c r="F780" s="849">
        <v>0</v>
      </c>
      <c r="G780" s="849">
        <v>14313635.710000001</v>
      </c>
      <c r="H780" s="846"/>
      <c r="I780" s="846"/>
    </row>
    <row r="781" spans="1:9" s="847" customFormat="1">
      <c r="A781" s="845" t="s">
        <v>3360</v>
      </c>
      <c r="B781" s="848" t="s">
        <v>2103</v>
      </c>
      <c r="C781" s="848" t="s">
        <v>2101</v>
      </c>
      <c r="D781" s="849">
        <v>11923254.560000001</v>
      </c>
      <c r="E781" s="849">
        <v>2390381.15</v>
      </c>
      <c r="F781" s="849">
        <v>0</v>
      </c>
      <c r="G781" s="849">
        <v>14313635.710000001</v>
      </c>
      <c r="H781" s="846"/>
      <c r="I781" s="846"/>
    </row>
    <row r="782" spans="1:9" s="847" customFormat="1">
      <c r="A782" s="845" t="s">
        <v>3360</v>
      </c>
      <c r="B782" s="848" t="s">
        <v>2104</v>
      </c>
      <c r="C782" s="848" t="s">
        <v>2105</v>
      </c>
      <c r="D782" s="849">
        <v>2715389.75</v>
      </c>
      <c r="E782" s="849">
        <v>553418.63</v>
      </c>
      <c r="F782" s="849">
        <v>0</v>
      </c>
      <c r="G782" s="849">
        <v>3268808.38</v>
      </c>
      <c r="H782" s="846"/>
      <c r="I782" s="846"/>
    </row>
    <row r="783" spans="1:9" s="847" customFormat="1">
      <c r="A783" s="845" t="s">
        <v>3360</v>
      </c>
      <c r="B783" s="848" t="s">
        <v>2106</v>
      </c>
      <c r="C783" s="848" t="s">
        <v>2105</v>
      </c>
      <c r="D783" s="849">
        <v>2715389.75</v>
      </c>
      <c r="E783" s="849">
        <v>553418.63</v>
      </c>
      <c r="F783" s="849">
        <v>0</v>
      </c>
      <c r="G783" s="849">
        <v>3268808.38</v>
      </c>
      <c r="H783" s="846"/>
      <c r="I783" s="846"/>
    </row>
    <row r="784" spans="1:9" s="847" customFormat="1">
      <c r="A784" s="845" t="s">
        <v>3360</v>
      </c>
      <c r="B784" s="848" t="s">
        <v>2107</v>
      </c>
      <c r="C784" s="848" t="s">
        <v>2105</v>
      </c>
      <c r="D784" s="849">
        <v>2715389.75</v>
      </c>
      <c r="E784" s="849">
        <v>553418.63</v>
      </c>
      <c r="F784" s="849">
        <v>0</v>
      </c>
      <c r="G784" s="849">
        <v>3268808.38</v>
      </c>
      <c r="H784" s="846"/>
      <c r="I784" s="846"/>
    </row>
    <row r="785" spans="1:9" s="847" customFormat="1">
      <c r="A785" s="845" t="s">
        <v>3360</v>
      </c>
      <c r="B785" s="848" t="s">
        <v>2108</v>
      </c>
      <c r="C785" s="848" t="s">
        <v>2109</v>
      </c>
      <c r="D785" s="849">
        <v>149011682.99000001</v>
      </c>
      <c r="E785" s="849">
        <v>32092926.5</v>
      </c>
      <c r="F785" s="849">
        <v>0</v>
      </c>
      <c r="G785" s="849">
        <v>181104609.49000001</v>
      </c>
      <c r="H785" s="846"/>
      <c r="I785" s="846"/>
    </row>
    <row r="786" spans="1:9" s="847" customFormat="1">
      <c r="A786" s="845" t="s">
        <v>3360</v>
      </c>
      <c r="B786" s="848" t="s">
        <v>2110</v>
      </c>
      <c r="C786" s="848" t="s">
        <v>2109</v>
      </c>
      <c r="D786" s="849">
        <v>149011682.99000001</v>
      </c>
      <c r="E786" s="849">
        <v>32092926.5</v>
      </c>
      <c r="F786" s="849">
        <v>0</v>
      </c>
      <c r="G786" s="849">
        <v>181104609.49000001</v>
      </c>
      <c r="H786" s="846"/>
      <c r="I786" s="846"/>
    </row>
    <row r="787" spans="1:9" s="847" customFormat="1">
      <c r="A787" s="845" t="s">
        <v>3360</v>
      </c>
      <c r="B787" s="848" t="s">
        <v>2111</v>
      </c>
      <c r="C787" s="848" t="s">
        <v>2109</v>
      </c>
      <c r="D787" s="849">
        <v>149011682.99000001</v>
      </c>
      <c r="E787" s="849">
        <v>32092926.5</v>
      </c>
      <c r="F787" s="849">
        <v>0</v>
      </c>
      <c r="G787" s="849">
        <v>181104609.49000001</v>
      </c>
      <c r="H787" s="846"/>
      <c r="I787" s="846"/>
    </row>
    <row r="788" spans="1:9" s="847" customFormat="1">
      <c r="A788" s="845" t="s">
        <v>3360</v>
      </c>
      <c r="B788" s="848" t="s">
        <v>2112</v>
      </c>
      <c r="C788" s="848" t="s">
        <v>2113</v>
      </c>
      <c r="D788" s="849">
        <v>1250674978.54</v>
      </c>
      <c r="E788" s="849">
        <v>243578516.28999999</v>
      </c>
      <c r="F788" s="849">
        <v>0</v>
      </c>
      <c r="G788" s="849">
        <v>1494253494.8299999</v>
      </c>
      <c r="H788" s="846"/>
      <c r="I788" s="846"/>
    </row>
    <row r="789" spans="1:9" s="847" customFormat="1">
      <c r="A789" s="845" t="s">
        <v>3360</v>
      </c>
      <c r="B789" s="848" t="s">
        <v>2114</v>
      </c>
      <c r="C789" s="848" t="s">
        <v>2115</v>
      </c>
      <c r="D789" s="849">
        <v>1250674978.54</v>
      </c>
      <c r="E789" s="849">
        <v>243578516.28999999</v>
      </c>
      <c r="F789" s="849">
        <v>0</v>
      </c>
      <c r="G789" s="849">
        <v>1494253494.8299999</v>
      </c>
      <c r="H789" s="846"/>
      <c r="I789" s="846"/>
    </row>
    <row r="790" spans="1:9" s="847" customFormat="1">
      <c r="A790" s="845" t="s">
        <v>3360</v>
      </c>
      <c r="B790" s="848" t="s">
        <v>2116</v>
      </c>
      <c r="C790" s="848" t="s">
        <v>2117</v>
      </c>
      <c r="D790" s="849">
        <v>1250674978.54</v>
      </c>
      <c r="E790" s="849">
        <v>243578516.28999999</v>
      </c>
      <c r="F790" s="849">
        <v>0</v>
      </c>
      <c r="G790" s="849">
        <v>1494253494.8299999</v>
      </c>
      <c r="H790" s="846"/>
      <c r="I790" s="846"/>
    </row>
    <row r="791" spans="1:9" s="847" customFormat="1">
      <c r="A791" s="845" t="s">
        <v>3360</v>
      </c>
      <c r="B791" s="848" t="s">
        <v>2118</v>
      </c>
      <c r="C791" s="848" t="s">
        <v>2117</v>
      </c>
      <c r="D791" s="849">
        <v>1250674978.54</v>
      </c>
      <c r="E791" s="849">
        <v>243578516.28999999</v>
      </c>
      <c r="F791" s="849">
        <v>0</v>
      </c>
      <c r="G791" s="849">
        <v>1494253494.8299999</v>
      </c>
      <c r="H791" s="846"/>
      <c r="I791" s="846"/>
    </row>
    <row r="792" spans="1:9" s="847" customFormat="1">
      <c r="A792" s="845" t="s">
        <v>3360</v>
      </c>
      <c r="B792" s="848" t="s">
        <v>2338</v>
      </c>
      <c r="C792" s="848" t="s">
        <v>2339</v>
      </c>
      <c r="D792" s="849">
        <v>869024.28</v>
      </c>
      <c r="E792" s="849">
        <v>420835.07</v>
      </c>
      <c r="F792" s="849">
        <v>0</v>
      </c>
      <c r="G792" s="849">
        <v>1289859.3500000001</v>
      </c>
      <c r="H792" s="846"/>
      <c r="I792" s="846"/>
    </row>
    <row r="793" spans="1:9" s="847" customFormat="1">
      <c r="A793" s="845" t="s">
        <v>3360</v>
      </c>
      <c r="B793" s="848" t="s">
        <v>2340</v>
      </c>
      <c r="C793" s="848" t="s">
        <v>2341</v>
      </c>
      <c r="D793" s="849">
        <v>869024.28</v>
      </c>
      <c r="E793" s="849">
        <v>420835.07</v>
      </c>
      <c r="F793" s="849">
        <v>0</v>
      </c>
      <c r="G793" s="849">
        <v>1289859.3500000001</v>
      </c>
      <c r="H793" s="846"/>
      <c r="I793" s="846"/>
    </row>
    <row r="794" spans="1:9" s="847" customFormat="1">
      <c r="A794" s="845" t="s">
        <v>3360</v>
      </c>
      <c r="B794" s="848" t="s">
        <v>2342</v>
      </c>
      <c r="C794" s="848" t="s">
        <v>2343</v>
      </c>
      <c r="D794" s="849">
        <v>869024.28</v>
      </c>
      <c r="E794" s="849">
        <v>420835.07</v>
      </c>
      <c r="F794" s="849">
        <v>0</v>
      </c>
      <c r="G794" s="849">
        <v>1289859.3500000001</v>
      </c>
      <c r="H794" s="846"/>
      <c r="I794" s="846"/>
    </row>
    <row r="795" spans="1:9" s="847" customFormat="1">
      <c r="A795" s="845" t="s">
        <v>3360</v>
      </c>
      <c r="B795" s="848" t="s">
        <v>2344</v>
      </c>
      <c r="C795" s="848" t="s">
        <v>2345</v>
      </c>
      <c r="D795" s="849">
        <v>869024.28</v>
      </c>
      <c r="E795" s="849">
        <v>420835.07</v>
      </c>
      <c r="F795" s="849">
        <v>0</v>
      </c>
      <c r="G795" s="849">
        <v>1289859.3500000001</v>
      </c>
      <c r="H795" s="846"/>
      <c r="I795" s="846"/>
    </row>
    <row r="796" spans="1:9" s="847" customFormat="1">
      <c r="A796" s="845" t="s">
        <v>3360</v>
      </c>
      <c r="B796" s="848" t="s">
        <v>2346</v>
      </c>
      <c r="C796" s="848" t="s">
        <v>2345</v>
      </c>
      <c r="D796" s="849">
        <v>869024.28</v>
      </c>
      <c r="E796" s="849">
        <v>420835.07</v>
      </c>
      <c r="F796" s="849">
        <v>0</v>
      </c>
      <c r="G796" s="849">
        <v>1289859.3500000001</v>
      </c>
      <c r="H796" s="846"/>
      <c r="I796" s="846"/>
    </row>
    <row r="797" spans="1:9" s="847" customFormat="1">
      <c r="A797" s="845" t="s">
        <v>3360</v>
      </c>
      <c r="B797" s="848" t="s">
        <v>2347</v>
      </c>
      <c r="C797" s="848" t="s">
        <v>2345</v>
      </c>
      <c r="D797" s="849">
        <v>869024.28</v>
      </c>
      <c r="E797" s="849">
        <v>420835.07</v>
      </c>
      <c r="F797" s="849">
        <v>0</v>
      </c>
      <c r="G797" s="849">
        <v>1289859.3500000001</v>
      </c>
      <c r="H797" s="846"/>
      <c r="I797" s="846"/>
    </row>
    <row r="798" spans="1:9" s="847" customFormat="1">
      <c r="A798" s="845" t="s">
        <v>3360</v>
      </c>
      <c r="B798" s="848" t="s">
        <v>2119</v>
      </c>
      <c r="C798" s="848" t="s">
        <v>1585</v>
      </c>
      <c r="D798" s="849">
        <v>3728596737.8400002</v>
      </c>
      <c r="E798" s="849">
        <v>669527842.15999997</v>
      </c>
      <c r="F798" s="849">
        <v>161512.82</v>
      </c>
      <c r="G798" s="849">
        <v>4397963067.1800003</v>
      </c>
      <c r="H798" s="846"/>
      <c r="I798" s="846"/>
    </row>
    <row r="799" spans="1:9" s="847" customFormat="1">
      <c r="A799" s="845" t="s">
        <v>3360</v>
      </c>
      <c r="B799" s="848" t="s">
        <v>2120</v>
      </c>
      <c r="C799" s="848" t="s">
        <v>1587</v>
      </c>
      <c r="D799" s="849">
        <v>3728596737.8400002</v>
      </c>
      <c r="E799" s="849">
        <v>669527842.15999997</v>
      </c>
      <c r="F799" s="849">
        <v>161512.82</v>
      </c>
      <c r="G799" s="849">
        <v>4397963067.1800003</v>
      </c>
      <c r="H799" s="846"/>
      <c r="I799" s="846"/>
    </row>
    <row r="800" spans="1:9" s="847" customFormat="1">
      <c r="A800" s="845" t="s">
        <v>3360</v>
      </c>
      <c r="B800" s="848" t="s">
        <v>2121</v>
      </c>
      <c r="C800" s="848" t="s">
        <v>2122</v>
      </c>
      <c r="D800" s="849">
        <v>3309507956.27</v>
      </c>
      <c r="E800" s="849">
        <v>607376491.55999994</v>
      </c>
      <c r="F800" s="849">
        <v>161512.82</v>
      </c>
      <c r="G800" s="849">
        <v>3916722935.0100002</v>
      </c>
      <c r="H800" s="846"/>
      <c r="I800" s="846"/>
    </row>
    <row r="801" spans="1:9" s="847" customFormat="1">
      <c r="A801" s="845" t="s">
        <v>3360</v>
      </c>
      <c r="B801" s="848" t="s">
        <v>2123</v>
      </c>
      <c r="C801" s="848" t="s">
        <v>2124</v>
      </c>
      <c r="D801" s="849">
        <v>1852582396.0999999</v>
      </c>
      <c r="E801" s="849">
        <v>350453737.31</v>
      </c>
      <c r="F801" s="849">
        <v>0</v>
      </c>
      <c r="G801" s="849">
        <v>2203036133.4099998</v>
      </c>
      <c r="H801" s="846"/>
      <c r="I801" s="846"/>
    </row>
    <row r="802" spans="1:9" s="847" customFormat="1">
      <c r="A802" s="845" t="s">
        <v>3360</v>
      </c>
      <c r="B802" s="848" t="s">
        <v>2125</v>
      </c>
      <c r="C802" s="848" t="s">
        <v>2126</v>
      </c>
      <c r="D802" s="849">
        <v>1818029021.0999999</v>
      </c>
      <c r="E802" s="849">
        <v>334453737.31</v>
      </c>
      <c r="F802" s="849">
        <v>0</v>
      </c>
      <c r="G802" s="849">
        <v>2152482758.4099998</v>
      </c>
      <c r="H802" s="846"/>
      <c r="I802" s="846"/>
    </row>
    <row r="803" spans="1:9" s="847" customFormat="1">
      <c r="A803" s="845" t="s">
        <v>3360</v>
      </c>
      <c r="B803" s="848" t="s">
        <v>2127</v>
      </c>
      <c r="C803" s="848" t="s">
        <v>2126</v>
      </c>
      <c r="D803" s="849">
        <v>1818029021.0999999</v>
      </c>
      <c r="E803" s="849">
        <v>334453737.31</v>
      </c>
      <c r="F803" s="849">
        <v>0</v>
      </c>
      <c r="G803" s="849">
        <v>2152482758.4099998</v>
      </c>
      <c r="H803" s="846"/>
      <c r="I803" s="846"/>
    </row>
    <row r="804" spans="1:9" s="847" customFormat="1">
      <c r="A804" s="845" t="s">
        <v>3360</v>
      </c>
      <c r="B804" s="848" t="s">
        <v>2128</v>
      </c>
      <c r="C804" s="848" t="s">
        <v>2126</v>
      </c>
      <c r="D804" s="849">
        <v>1818029021.0999999</v>
      </c>
      <c r="E804" s="849">
        <v>334453737.31</v>
      </c>
      <c r="F804" s="849">
        <v>0</v>
      </c>
      <c r="G804" s="849">
        <v>2152482758.4099998</v>
      </c>
      <c r="H804" s="846"/>
      <c r="I804" s="846"/>
    </row>
    <row r="805" spans="1:9" s="847" customFormat="1">
      <c r="A805" s="845" t="s">
        <v>3360</v>
      </c>
      <c r="B805" s="848" t="s">
        <v>2129</v>
      </c>
      <c r="C805" s="848" t="s">
        <v>2130</v>
      </c>
      <c r="D805" s="849">
        <v>34553375</v>
      </c>
      <c r="E805" s="849">
        <v>16000000</v>
      </c>
      <c r="F805" s="849">
        <v>0</v>
      </c>
      <c r="G805" s="849">
        <v>50553375</v>
      </c>
      <c r="H805" s="846"/>
      <c r="I805" s="846"/>
    </row>
    <row r="806" spans="1:9" s="847" customFormat="1">
      <c r="A806" s="845" t="s">
        <v>3360</v>
      </c>
      <c r="B806" s="848" t="s">
        <v>2131</v>
      </c>
      <c r="C806" s="848" t="s">
        <v>2130</v>
      </c>
      <c r="D806" s="849">
        <v>34553375</v>
      </c>
      <c r="E806" s="849">
        <v>16000000</v>
      </c>
      <c r="F806" s="849">
        <v>0</v>
      </c>
      <c r="G806" s="849">
        <v>50553375</v>
      </c>
      <c r="H806" s="846"/>
      <c r="I806" s="846"/>
    </row>
    <row r="807" spans="1:9" s="847" customFormat="1">
      <c r="A807" s="845" t="s">
        <v>3360</v>
      </c>
      <c r="B807" s="848" t="s">
        <v>2132</v>
      </c>
      <c r="C807" s="848" t="s">
        <v>2130</v>
      </c>
      <c r="D807" s="849">
        <v>34553375</v>
      </c>
      <c r="E807" s="849">
        <v>16000000</v>
      </c>
      <c r="F807" s="849">
        <v>0</v>
      </c>
      <c r="G807" s="849">
        <v>50553375</v>
      </c>
      <c r="H807" s="846"/>
      <c r="I807" s="846"/>
    </row>
    <row r="808" spans="1:9" s="847" customFormat="1">
      <c r="A808" s="845" t="s">
        <v>3360</v>
      </c>
      <c r="B808" s="848" t="s">
        <v>2133</v>
      </c>
      <c r="C808" s="848" t="s">
        <v>2122</v>
      </c>
      <c r="D808" s="849">
        <v>1456925560.1700001</v>
      </c>
      <c r="E808" s="849">
        <v>256922754.25</v>
      </c>
      <c r="F808" s="849">
        <v>161512.82</v>
      </c>
      <c r="G808" s="849">
        <v>1713686801.5999999</v>
      </c>
      <c r="H808" s="846"/>
      <c r="I808" s="846"/>
    </row>
    <row r="809" spans="1:9" s="847" customFormat="1">
      <c r="A809" s="845" t="s">
        <v>3360</v>
      </c>
      <c r="B809" s="848" t="s">
        <v>2134</v>
      </c>
      <c r="C809" s="848" t="s">
        <v>2135</v>
      </c>
      <c r="D809" s="849">
        <v>1442016375.4400001</v>
      </c>
      <c r="E809" s="849">
        <v>247625669.99000001</v>
      </c>
      <c r="F809" s="849">
        <v>0</v>
      </c>
      <c r="G809" s="849">
        <v>1689642045.4300001</v>
      </c>
      <c r="H809" s="846"/>
      <c r="I809" s="846"/>
    </row>
    <row r="810" spans="1:9" s="847" customFormat="1">
      <c r="A810" s="845" t="s">
        <v>3360</v>
      </c>
      <c r="B810" s="848" t="s">
        <v>2348</v>
      </c>
      <c r="C810" s="848" t="s">
        <v>2349</v>
      </c>
      <c r="D810" s="849">
        <v>17990000</v>
      </c>
      <c r="E810" s="849">
        <v>0</v>
      </c>
      <c r="F810" s="849">
        <v>0</v>
      </c>
      <c r="G810" s="849">
        <v>17990000</v>
      </c>
      <c r="H810" s="846"/>
      <c r="I810" s="846"/>
    </row>
    <row r="811" spans="1:9" s="847" customFormat="1">
      <c r="A811" s="845" t="s">
        <v>3360</v>
      </c>
      <c r="B811" s="848" t="s">
        <v>2350</v>
      </c>
      <c r="C811" s="848" t="s">
        <v>2349</v>
      </c>
      <c r="D811" s="849">
        <v>17990000</v>
      </c>
      <c r="E811" s="849">
        <v>0</v>
      </c>
      <c r="F811" s="849">
        <v>0</v>
      </c>
      <c r="G811" s="849">
        <v>17990000</v>
      </c>
      <c r="H811" s="846"/>
      <c r="I811" s="846"/>
    </row>
    <row r="812" spans="1:9" s="847" customFormat="1">
      <c r="A812" s="845" t="s">
        <v>3360</v>
      </c>
      <c r="B812" s="848" t="s">
        <v>2136</v>
      </c>
      <c r="C812" s="848" t="s">
        <v>2137</v>
      </c>
      <c r="D812" s="849">
        <v>1424026375.4400001</v>
      </c>
      <c r="E812" s="849">
        <v>247625669.99000001</v>
      </c>
      <c r="F812" s="849">
        <v>0</v>
      </c>
      <c r="G812" s="849">
        <v>1671652045.4300001</v>
      </c>
      <c r="H812" s="846"/>
      <c r="I812" s="846"/>
    </row>
    <row r="813" spans="1:9" s="847" customFormat="1">
      <c r="A813" s="845" t="s">
        <v>3360</v>
      </c>
      <c r="B813" s="848" t="s">
        <v>2138</v>
      </c>
      <c r="C813" s="848" t="s">
        <v>2137</v>
      </c>
      <c r="D813" s="849">
        <v>1424026375.4400001</v>
      </c>
      <c r="E813" s="849">
        <v>247625669.99000001</v>
      </c>
      <c r="F813" s="849">
        <v>0</v>
      </c>
      <c r="G813" s="849">
        <v>1671652045.4300001</v>
      </c>
      <c r="H813" s="846"/>
      <c r="I813" s="846"/>
    </row>
    <row r="814" spans="1:9" s="847" customFormat="1">
      <c r="A814" s="845" t="s">
        <v>3360</v>
      </c>
      <c r="B814" s="848" t="s">
        <v>2139</v>
      </c>
      <c r="C814" s="848" t="s">
        <v>2140</v>
      </c>
      <c r="D814" s="849">
        <v>14909184.73</v>
      </c>
      <c r="E814" s="849">
        <v>9297084.2599999998</v>
      </c>
      <c r="F814" s="849">
        <v>161512.82</v>
      </c>
      <c r="G814" s="849">
        <v>24044756.170000002</v>
      </c>
      <c r="H814" s="846"/>
      <c r="I814" s="846"/>
    </row>
    <row r="815" spans="1:9" s="847" customFormat="1">
      <c r="A815" s="845" t="s">
        <v>3360</v>
      </c>
      <c r="B815" s="848" t="s">
        <v>2141</v>
      </c>
      <c r="C815" s="848" t="s">
        <v>2140</v>
      </c>
      <c r="D815" s="849">
        <v>14909184.73</v>
      </c>
      <c r="E815" s="849">
        <v>9297084.2599999998</v>
      </c>
      <c r="F815" s="849">
        <v>161512.82</v>
      </c>
      <c r="G815" s="849">
        <v>24044756.170000002</v>
      </c>
      <c r="H815" s="846"/>
      <c r="I815" s="846"/>
    </row>
    <row r="816" spans="1:9" s="847" customFormat="1">
      <c r="A816" s="845" t="s">
        <v>3360</v>
      </c>
      <c r="B816" s="848" t="s">
        <v>2142</v>
      </c>
      <c r="C816" s="848" t="s">
        <v>2140</v>
      </c>
      <c r="D816" s="849">
        <v>14909184.73</v>
      </c>
      <c r="E816" s="849">
        <v>9297084.2599999998</v>
      </c>
      <c r="F816" s="849">
        <v>161512.82</v>
      </c>
      <c r="G816" s="849">
        <v>24044756.170000002</v>
      </c>
      <c r="H816" s="846"/>
      <c r="I816" s="846"/>
    </row>
    <row r="817" spans="1:9" s="847" customFormat="1">
      <c r="A817" s="845" t="s">
        <v>3360</v>
      </c>
      <c r="B817" s="848" t="s">
        <v>2143</v>
      </c>
      <c r="C817" s="848" t="s">
        <v>1589</v>
      </c>
      <c r="D817" s="849">
        <v>390681456.36000001</v>
      </c>
      <c r="E817" s="849">
        <v>62151350.600000001</v>
      </c>
      <c r="F817" s="849">
        <v>0</v>
      </c>
      <c r="G817" s="849">
        <v>452832806.95999998</v>
      </c>
      <c r="H817" s="846"/>
      <c r="I817" s="846"/>
    </row>
    <row r="818" spans="1:9" s="847" customFormat="1">
      <c r="A818" s="845" t="s">
        <v>3360</v>
      </c>
      <c r="B818" s="848" t="s">
        <v>2144</v>
      </c>
      <c r="C818" s="848" t="s">
        <v>2145</v>
      </c>
      <c r="D818" s="849">
        <v>7500000</v>
      </c>
      <c r="E818" s="849">
        <v>0</v>
      </c>
      <c r="F818" s="849">
        <v>0</v>
      </c>
      <c r="G818" s="849">
        <v>7500000</v>
      </c>
      <c r="H818" s="846"/>
      <c r="I818" s="846"/>
    </row>
    <row r="819" spans="1:9" s="847" customFormat="1">
      <c r="A819" s="845" t="s">
        <v>3360</v>
      </c>
      <c r="B819" s="848" t="s">
        <v>2146</v>
      </c>
      <c r="C819" s="848" t="s">
        <v>2147</v>
      </c>
      <c r="D819" s="849">
        <v>7500000</v>
      </c>
      <c r="E819" s="849">
        <v>0</v>
      </c>
      <c r="F819" s="849">
        <v>0</v>
      </c>
      <c r="G819" s="849">
        <v>7500000</v>
      </c>
      <c r="H819" s="846"/>
      <c r="I819" s="846"/>
    </row>
    <row r="820" spans="1:9" s="847" customFormat="1">
      <c r="A820" s="845" t="s">
        <v>3360</v>
      </c>
      <c r="B820" s="848" t="s">
        <v>2148</v>
      </c>
      <c r="C820" s="848" t="s">
        <v>2149</v>
      </c>
      <c r="D820" s="849">
        <v>7500000</v>
      </c>
      <c r="E820" s="849">
        <v>0</v>
      </c>
      <c r="F820" s="849">
        <v>0</v>
      </c>
      <c r="G820" s="849">
        <v>7500000</v>
      </c>
      <c r="H820" s="846"/>
      <c r="I820" s="846"/>
    </row>
    <row r="821" spans="1:9" s="847" customFormat="1">
      <c r="A821" s="845" t="s">
        <v>3360</v>
      </c>
      <c r="B821" s="848" t="s">
        <v>2150</v>
      </c>
      <c r="C821" s="848" t="s">
        <v>2151</v>
      </c>
      <c r="D821" s="849">
        <v>7500000</v>
      </c>
      <c r="E821" s="849">
        <v>0</v>
      </c>
      <c r="F821" s="849">
        <v>0</v>
      </c>
      <c r="G821" s="849">
        <v>7500000</v>
      </c>
      <c r="H821" s="846"/>
      <c r="I821" s="846"/>
    </row>
    <row r="822" spans="1:9" s="847" customFormat="1">
      <c r="A822" s="845" t="s">
        <v>3360</v>
      </c>
      <c r="B822" s="848" t="s">
        <v>2152</v>
      </c>
      <c r="C822" s="848" t="s">
        <v>2153</v>
      </c>
      <c r="D822" s="849">
        <v>383181456.36000001</v>
      </c>
      <c r="E822" s="849">
        <v>62151350.600000001</v>
      </c>
      <c r="F822" s="849">
        <v>0</v>
      </c>
      <c r="G822" s="849">
        <v>445332806.95999998</v>
      </c>
      <c r="H822" s="846"/>
      <c r="I822" s="846"/>
    </row>
    <row r="823" spans="1:9" s="847" customFormat="1">
      <c r="A823" s="845" t="s">
        <v>3360</v>
      </c>
      <c r="B823" s="848" t="s">
        <v>2154</v>
      </c>
      <c r="C823" s="848" t="s">
        <v>2153</v>
      </c>
      <c r="D823" s="849">
        <v>383181456.36000001</v>
      </c>
      <c r="E823" s="849">
        <v>62151350.600000001</v>
      </c>
      <c r="F823" s="849">
        <v>0</v>
      </c>
      <c r="G823" s="849">
        <v>445332806.95999998</v>
      </c>
      <c r="H823" s="846"/>
      <c r="I823" s="846"/>
    </row>
    <row r="824" spans="1:9" s="847" customFormat="1">
      <c r="A824" s="845" t="s">
        <v>3360</v>
      </c>
      <c r="B824" s="848" t="s">
        <v>2155</v>
      </c>
      <c r="C824" s="848" t="s">
        <v>2153</v>
      </c>
      <c r="D824" s="849">
        <v>383181456.36000001</v>
      </c>
      <c r="E824" s="849">
        <v>62151350.600000001</v>
      </c>
      <c r="F824" s="849">
        <v>0</v>
      </c>
      <c r="G824" s="849">
        <v>445332806.95999998</v>
      </c>
      <c r="H824" s="846"/>
      <c r="I824" s="846"/>
    </row>
    <row r="825" spans="1:9" s="847" customFormat="1">
      <c r="A825" s="845" t="s">
        <v>3360</v>
      </c>
      <c r="B825" s="848" t="s">
        <v>2156</v>
      </c>
      <c r="C825" s="848" t="s">
        <v>2153</v>
      </c>
      <c r="D825" s="849">
        <v>383181456.36000001</v>
      </c>
      <c r="E825" s="849">
        <v>62151350.600000001</v>
      </c>
      <c r="F825" s="849">
        <v>0</v>
      </c>
      <c r="G825" s="849">
        <v>445332806.95999998</v>
      </c>
      <c r="H825" s="846"/>
      <c r="I825" s="846"/>
    </row>
    <row r="826" spans="1:9" s="847" customFormat="1">
      <c r="A826" s="845" t="s">
        <v>3360</v>
      </c>
      <c r="B826" s="848" t="s">
        <v>2157</v>
      </c>
      <c r="C826" s="848" t="s">
        <v>2158</v>
      </c>
      <c r="D826" s="849">
        <v>28407325.210000001</v>
      </c>
      <c r="E826" s="849">
        <v>0</v>
      </c>
      <c r="F826" s="849">
        <v>0</v>
      </c>
      <c r="G826" s="849">
        <v>28407325.210000001</v>
      </c>
      <c r="H826" s="846"/>
      <c r="I826" s="846"/>
    </row>
    <row r="827" spans="1:9" s="847" customFormat="1">
      <c r="A827" s="845" t="s">
        <v>3360</v>
      </c>
      <c r="B827" s="848" t="s">
        <v>2159</v>
      </c>
      <c r="C827" s="848" t="s">
        <v>2160</v>
      </c>
      <c r="D827" s="849">
        <v>28407325.210000001</v>
      </c>
      <c r="E827" s="849">
        <v>0</v>
      </c>
      <c r="F827" s="849">
        <v>0</v>
      </c>
      <c r="G827" s="849">
        <v>28407325.210000001</v>
      </c>
      <c r="H827" s="846"/>
      <c r="I827" s="846"/>
    </row>
    <row r="828" spans="1:9" s="847" customFormat="1">
      <c r="A828" s="845" t="s">
        <v>3360</v>
      </c>
      <c r="B828" s="848" t="s">
        <v>2161</v>
      </c>
      <c r="C828" s="848" t="s">
        <v>2162</v>
      </c>
      <c r="D828" s="849">
        <v>28407325.210000001</v>
      </c>
      <c r="E828" s="849">
        <v>0</v>
      </c>
      <c r="F828" s="849">
        <v>0</v>
      </c>
      <c r="G828" s="849">
        <v>28407325.210000001</v>
      </c>
      <c r="H828" s="846"/>
      <c r="I828" s="846"/>
    </row>
    <row r="829" spans="1:9" s="847" customFormat="1">
      <c r="A829" s="845" t="s">
        <v>3360</v>
      </c>
      <c r="B829" s="848" t="s">
        <v>2163</v>
      </c>
      <c r="C829" s="848" t="s">
        <v>2162</v>
      </c>
      <c r="D829" s="849">
        <v>28407325.210000001</v>
      </c>
      <c r="E829" s="849">
        <v>0</v>
      </c>
      <c r="F829" s="849">
        <v>0</v>
      </c>
      <c r="G829" s="849">
        <v>28407325.210000001</v>
      </c>
      <c r="H829" s="846"/>
      <c r="I829" s="846"/>
    </row>
    <row r="830" spans="1:9" s="847" customFormat="1">
      <c r="A830" s="845" t="s">
        <v>3360</v>
      </c>
      <c r="B830" s="848" t="s">
        <v>2164</v>
      </c>
      <c r="C830" s="848" t="s">
        <v>2162</v>
      </c>
      <c r="D830" s="849">
        <v>28407325.210000001</v>
      </c>
      <c r="E830" s="849">
        <v>0</v>
      </c>
      <c r="F830" s="849">
        <v>0</v>
      </c>
      <c r="G830" s="849">
        <v>28407325.210000001</v>
      </c>
      <c r="H830" s="846"/>
      <c r="I830" s="846"/>
    </row>
    <row r="831" spans="1:9" s="847" customFormat="1">
      <c r="A831" s="845" t="s">
        <v>3360</v>
      </c>
      <c r="B831" s="848" t="s">
        <v>2165</v>
      </c>
      <c r="C831" s="848" t="s">
        <v>2166</v>
      </c>
      <c r="D831" s="849">
        <v>426955208.97000003</v>
      </c>
      <c r="E831" s="849">
        <v>49332363.100000001</v>
      </c>
      <c r="F831" s="849">
        <v>0</v>
      </c>
      <c r="G831" s="849">
        <v>476287572.06999999</v>
      </c>
      <c r="H831" s="846"/>
      <c r="I831" s="846"/>
    </row>
    <row r="832" spans="1:9" s="847" customFormat="1">
      <c r="A832" s="845" t="s">
        <v>3360</v>
      </c>
      <c r="B832" s="848" t="s">
        <v>2167</v>
      </c>
      <c r="C832" s="848" t="s">
        <v>2168</v>
      </c>
      <c r="D832" s="849">
        <v>24279316.57</v>
      </c>
      <c r="E832" s="849">
        <v>20929804.039999999</v>
      </c>
      <c r="F832" s="849">
        <v>0</v>
      </c>
      <c r="G832" s="849">
        <v>45209120.609999999</v>
      </c>
      <c r="H832" s="846"/>
      <c r="I832" s="846"/>
    </row>
    <row r="833" spans="1:9" s="847" customFormat="1">
      <c r="A833" s="845" t="s">
        <v>3360</v>
      </c>
      <c r="B833" s="848" t="s">
        <v>2169</v>
      </c>
      <c r="C833" s="848" t="s">
        <v>2170</v>
      </c>
      <c r="D833" s="849">
        <v>24279316.57</v>
      </c>
      <c r="E833" s="849">
        <v>20929804.039999999</v>
      </c>
      <c r="F833" s="849">
        <v>0</v>
      </c>
      <c r="G833" s="849">
        <v>45209120.609999999</v>
      </c>
      <c r="H833" s="846"/>
      <c r="I833" s="846"/>
    </row>
    <row r="834" spans="1:9" s="847" customFormat="1">
      <c r="A834" s="845" t="s">
        <v>3360</v>
      </c>
      <c r="B834" s="848" t="s">
        <v>2171</v>
      </c>
      <c r="C834" s="848" t="s">
        <v>2172</v>
      </c>
      <c r="D834" s="849">
        <v>24279316.57</v>
      </c>
      <c r="E834" s="849">
        <v>20929804.039999999</v>
      </c>
      <c r="F834" s="849">
        <v>0</v>
      </c>
      <c r="G834" s="849">
        <v>45209120.609999999</v>
      </c>
      <c r="H834" s="846"/>
      <c r="I834" s="846"/>
    </row>
    <row r="835" spans="1:9" s="847" customFormat="1">
      <c r="A835" s="845" t="s">
        <v>3360</v>
      </c>
      <c r="B835" s="848" t="s">
        <v>2173</v>
      </c>
      <c r="C835" s="848" t="s">
        <v>2174</v>
      </c>
      <c r="D835" s="849">
        <v>24279316.57</v>
      </c>
      <c r="E835" s="849">
        <v>20929804.039999999</v>
      </c>
      <c r="F835" s="849">
        <v>0</v>
      </c>
      <c r="G835" s="849">
        <v>45209120.609999999</v>
      </c>
      <c r="H835" s="846"/>
      <c r="I835" s="846"/>
    </row>
    <row r="836" spans="1:9" s="847" customFormat="1">
      <c r="A836" s="845" t="s">
        <v>3360</v>
      </c>
      <c r="B836" s="848" t="s">
        <v>2175</v>
      </c>
      <c r="C836" s="848" t="s">
        <v>2176</v>
      </c>
      <c r="D836" s="849">
        <v>3741499.49</v>
      </c>
      <c r="E836" s="849">
        <v>1616187.11</v>
      </c>
      <c r="F836" s="849">
        <v>0</v>
      </c>
      <c r="G836" s="849">
        <v>5357686.5999999996</v>
      </c>
      <c r="H836" s="846"/>
      <c r="I836" s="846"/>
    </row>
    <row r="837" spans="1:9" s="847" customFormat="1">
      <c r="A837" s="845" t="s">
        <v>3360</v>
      </c>
      <c r="B837" s="848" t="s">
        <v>2177</v>
      </c>
      <c r="C837" s="848" t="s">
        <v>2176</v>
      </c>
      <c r="D837" s="849">
        <v>3741499.49</v>
      </c>
      <c r="E837" s="849">
        <v>1616187.11</v>
      </c>
      <c r="F837" s="849">
        <v>0</v>
      </c>
      <c r="G837" s="849">
        <v>5357686.5999999996</v>
      </c>
      <c r="H837" s="846"/>
      <c r="I837" s="846"/>
    </row>
    <row r="838" spans="1:9" s="847" customFormat="1">
      <c r="A838" s="845" t="s">
        <v>3360</v>
      </c>
      <c r="B838" s="848" t="s">
        <v>2351</v>
      </c>
      <c r="C838" s="848" t="s">
        <v>2352</v>
      </c>
      <c r="D838" s="849">
        <v>2358384.06</v>
      </c>
      <c r="E838" s="849">
        <v>18211570.73</v>
      </c>
      <c r="F838" s="849">
        <v>0</v>
      </c>
      <c r="G838" s="849">
        <v>20569954.789999999</v>
      </c>
      <c r="H838" s="846"/>
      <c r="I838" s="846"/>
    </row>
    <row r="839" spans="1:9" s="847" customFormat="1">
      <c r="A839" s="845" t="s">
        <v>3360</v>
      </c>
      <c r="B839" s="848" t="s">
        <v>2353</v>
      </c>
      <c r="C839" s="848" t="s">
        <v>2352</v>
      </c>
      <c r="D839" s="849">
        <v>2358384.06</v>
      </c>
      <c r="E839" s="849">
        <v>18211570.73</v>
      </c>
      <c r="F839" s="849">
        <v>0</v>
      </c>
      <c r="G839" s="849">
        <v>20569954.789999999</v>
      </c>
      <c r="H839" s="846"/>
      <c r="I839" s="846"/>
    </row>
    <row r="840" spans="1:9" s="847" customFormat="1">
      <c r="A840" s="845" t="s">
        <v>3360</v>
      </c>
      <c r="B840" s="848" t="s">
        <v>2178</v>
      </c>
      <c r="C840" s="848" t="s">
        <v>2179</v>
      </c>
      <c r="D840" s="849">
        <v>3795221.59</v>
      </c>
      <c r="E840" s="849">
        <v>63287.27</v>
      </c>
      <c r="F840" s="849">
        <v>0</v>
      </c>
      <c r="G840" s="849">
        <v>3858508.86</v>
      </c>
      <c r="H840" s="846"/>
      <c r="I840" s="846"/>
    </row>
    <row r="841" spans="1:9" s="847" customFormat="1">
      <c r="A841" s="845" t="s">
        <v>3360</v>
      </c>
      <c r="B841" s="848" t="s">
        <v>2180</v>
      </c>
      <c r="C841" s="848" t="s">
        <v>2181</v>
      </c>
      <c r="D841" s="849">
        <v>3795221.59</v>
      </c>
      <c r="E841" s="849">
        <v>63287.27</v>
      </c>
      <c r="F841" s="849">
        <v>0</v>
      </c>
      <c r="G841" s="849">
        <v>3858508.86</v>
      </c>
      <c r="H841" s="846"/>
      <c r="I841" s="846"/>
    </row>
    <row r="842" spans="1:9" s="847" customFormat="1">
      <c r="A842" s="845" t="s">
        <v>3360</v>
      </c>
      <c r="B842" s="848" t="s">
        <v>2182</v>
      </c>
      <c r="C842" s="848" t="s">
        <v>2183</v>
      </c>
      <c r="D842" s="849">
        <v>14384211.43</v>
      </c>
      <c r="E842" s="849">
        <v>1038758.93</v>
      </c>
      <c r="F842" s="849">
        <v>0</v>
      </c>
      <c r="G842" s="849">
        <v>15422970.359999999</v>
      </c>
      <c r="H842" s="846"/>
      <c r="I842" s="846"/>
    </row>
    <row r="843" spans="1:9" s="847" customFormat="1">
      <c r="A843" s="845" t="s">
        <v>3360</v>
      </c>
      <c r="B843" s="848" t="s">
        <v>2184</v>
      </c>
      <c r="C843" s="848" t="s">
        <v>2185</v>
      </c>
      <c r="D843" s="849">
        <v>14384211.43</v>
      </c>
      <c r="E843" s="849">
        <v>1038758.93</v>
      </c>
      <c r="F843" s="849">
        <v>0</v>
      </c>
      <c r="G843" s="849">
        <v>15422970.359999999</v>
      </c>
      <c r="H843" s="846"/>
      <c r="I843" s="846"/>
    </row>
    <row r="844" spans="1:9" s="847" customFormat="1">
      <c r="A844" s="845" t="s">
        <v>3360</v>
      </c>
      <c r="B844" s="848" t="s">
        <v>2186</v>
      </c>
      <c r="C844" s="848" t="s">
        <v>2187</v>
      </c>
      <c r="D844" s="849">
        <v>402675892.39999998</v>
      </c>
      <c r="E844" s="849">
        <v>28402559.059999999</v>
      </c>
      <c r="F844" s="849">
        <v>0</v>
      </c>
      <c r="G844" s="849">
        <v>431078451.45999998</v>
      </c>
      <c r="H844" s="846"/>
      <c r="I844" s="846"/>
    </row>
    <row r="845" spans="1:9" s="847" customFormat="1">
      <c r="A845" s="845" t="s">
        <v>3360</v>
      </c>
      <c r="B845" s="848" t="s">
        <v>2188</v>
      </c>
      <c r="C845" s="848" t="s">
        <v>2189</v>
      </c>
      <c r="D845" s="849">
        <v>1485891</v>
      </c>
      <c r="E845" s="849">
        <v>44288</v>
      </c>
      <c r="F845" s="849">
        <v>0</v>
      </c>
      <c r="G845" s="849">
        <v>1530179</v>
      </c>
      <c r="H845" s="846"/>
      <c r="I845" s="846"/>
    </row>
    <row r="846" spans="1:9" s="847" customFormat="1">
      <c r="A846" s="845" t="s">
        <v>3360</v>
      </c>
      <c r="B846" s="848" t="s">
        <v>2190</v>
      </c>
      <c r="C846" s="848" t="s">
        <v>2191</v>
      </c>
      <c r="D846" s="849">
        <v>1485891</v>
      </c>
      <c r="E846" s="849">
        <v>44288</v>
      </c>
      <c r="F846" s="849">
        <v>0</v>
      </c>
      <c r="G846" s="849">
        <v>1530179</v>
      </c>
      <c r="H846" s="846"/>
      <c r="I846" s="846"/>
    </row>
    <row r="847" spans="1:9" s="847" customFormat="1">
      <c r="A847" s="845" t="s">
        <v>3360</v>
      </c>
      <c r="B847" s="848" t="s">
        <v>2192</v>
      </c>
      <c r="C847" s="848" t="s">
        <v>2191</v>
      </c>
      <c r="D847" s="849">
        <v>1485891</v>
      </c>
      <c r="E847" s="849">
        <v>44288</v>
      </c>
      <c r="F847" s="849">
        <v>0</v>
      </c>
      <c r="G847" s="849">
        <v>1530179</v>
      </c>
      <c r="H847" s="846"/>
      <c r="I847" s="846"/>
    </row>
    <row r="848" spans="1:9" s="847" customFormat="1">
      <c r="A848" s="845" t="s">
        <v>3360</v>
      </c>
      <c r="B848" s="848" t="s">
        <v>2193</v>
      </c>
      <c r="C848" s="848" t="s">
        <v>2191</v>
      </c>
      <c r="D848" s="849">
        <v>1485891</v>
      </c>
      <c r="E848" s="849">
        <v>44288</v>
      </c>
      <c r="F848" s="849">
        <v>0</v>
      </c>
      <c r="G848" s="849">
        <v>1530179</v>
      </c>
      <c r="H848" s="846"/>
      <c r="I848" s="846"/>
    </row>
    <row r="849" spans="1:9" s="847" customFormat="1">
      <c r="A849" s="845" t="s">
        <v>3360</v>
      </c>
      <c r="B849" s="848" t="s">
        <v>2194</v>
      </c>
      <c r="C849" s="848" t="s">
        <v>2191</v>
      </c>
      <c r="D849" s="849">
        <v>1485891</v>
      </c>
      <c r="E849" s="849">
        <v>44288</v>
      </c>
      <c r="F849" s="849">
        <v>0</v>
      </c>
      <c r="G849" s="849">
        <v>1530179</v>
      </c>
      <c r="H849" s="846"/>
      <c r="I849" s="846"/>
    </row>
    <row r="850" spans="1:9" s="847" customFormat="1">
      <c r="A850" s="845" t="s">
        <v>3360</v>
      </c>
      <c r="B850" s="848" t="s">
        <v>2195</v>
      </c>
      <c r="C850" s="848" t="s">
        <v>2196</v>
      </c>
      <c r="D850" s="849">
        <v>401190001.39999998</v>
      </c>
      <c r="E850" s="849">
        <v>28358271.059999999</v>
      </c>
      <c r="F850" s="849">
        <v>0</v>
      </c>
      <c r="G850" s="849">
        <v>429548272.45999998</v>
      </c>
      <c r="H850" s="846"/>
      <c r="I850" s="846"/>
    </row>
    <row r="851" spans="1:9" s="847" customFormat="1">
      <c r="A851" s="845" t="s">
        <v>3360</v>
      </c>
      <c r="B851" s="848" t="s">
        <v>2197</v>
      </c>
      <c r="C851" s="848" t="s">
        <v>2198</v>
      </c>
      <c r="D851" s="849">
        <v>87769600.849999994</v>
      </c>
      <c r="E851" s="849">
        <v>12591365</v>
      </c>
      <c r="F851" s="849">
        <v>0</v>
      </c>
      <c r="G851" s="849">
        <v>100360965.84999999</v>
      </c>
      <c r="H851" s="846"/>
      <c r="I851" s="846"/>
    </row>
    <row r="852" spans="1:9" s="847" customFormat="1">
      <c r="A852" s="845" t="s">
        <v>3360</v>
      </c>
      <c r="B852" s="848" t="s">
        <v>2199</v>
      </c>
      <c r="C852" s="848" t="s">
        <v>2198</v>
      </c>
      <c r="D852" s="849">
        <v>87769600.849999994</v>
      </c>
      <c r="E852" s="849">
        <v>12591365</v>
      </c>
      <c r="F852" s="849">
        <v>0</v>
      </c>
      <c r="G852" s="849">
        <v>100360965.84999999</v>
      </c>
      <c r="H852" s="846"/>
      <c r="I852" s="846"/>
    </row>
    <row r="853" spans="1:9" s="847" customFormat="1">
      <c r="A853" s="845" t="s">
        <v>3360</v>
      </c>
      <c r="B853" s="848" t="s">
        <v>2200</v>
      </c>
      <c r="C853" s="848" t="s">
        <v>2198</v>
      </c>
      <c r="D853" s="849">
        <v>87769600.849999994</v>
      </c>
      <c r="E853" s="849">
        <v>12591365</v>
      </c>
      <c r="F853" s="849">
        <v>0</v>
      </c>
      <c r="G853" s="849">
        <v>100360965.84999999</v>
      </c>
      <c r="H853" s="846"/>
      <c r="I853" s="846"/>
    </row>
    <row r="854" spans="1:9" s="847" customFormat="1">
      <c r="A854" s="845" t="s">
        <v>3360</v>
      </c>
      <c r="B854" s="848" t="s">
        <v>2201</v>
      </c>
      <c r="C854" s="848" t="s">
        <v>2198</v>
      </c>
      <c r="D854" s="849">
        <v>87769600.849999994</v>
      </c>
      <c r="E854" s="849">
        <v>12591365</v>
      </c>
      <c r="F854" s="849">
        <v>0</v>
      </c>
      <c r="G854" s="849">
        <v>100360965.84999999</v>
      </c>
      <c r="H854" s="846"/>
      <c r="I854" s="846"/>
    </row>
    <row r="855" spans="1:9" s="847" customFormat="1">
      <c r="A855" s="845" t="s">
        <v>3360</v>
      </c>
      <c r="B855" s="848" t="s">
        <v>2354</v>
      </c>
      <c r="C855" s="848" t="s">
        <v>2355</v>
      </c>
      <c r="D855" s="849">
        <v>313420400.55000001</v>
      </c>
      <c r="E855" s="849">
        <v>15766906.060000001</v>
      </c>
      <c r="F855" s="849">
        <v>0</v>
      </c>
      <c r="G855" s="849">
        <v>329187306.61000001</v>
      </c>
      <c r="H855" s="846"/>
      <c r="I855" s="846"/>
    </row>
    <row r="856" spans="1:9" s="847" customFormat="1">
      <c r="A856" s="845" t="s">
        <v>3360</v>
      </c>
      <c r="B856" s="848" t="s">
        <v>2356</v>
      </c>
      <c r="C856" s="848" t="s">
        <v>2355</v>
      </c>
      <c r="D856" s="849">
        <v>313420400.55000001</v>
      </c>
      <c r="E856" s="849">
        <v>15766906.060000001</v>
      </c>
      <c r="F856" s="849">
        <v>0</v>
      </c>
      <c r="G856" s="849">
        <v>329187306.61000001</v>
      </c>
      <c r="H856" s="846"/>
      <c r="I856" s="846"/>
    </row>
    <row r="857" spans="1:9" s="847" customFormat="1">
      <c r="A857" s="845" t="s">
        <v>3360</v>
      </c>
      <c r="B857" s="848" t="s">
        <v>2357</v>
      </c>
      <c r="C857" s="848" t="s">
        <v>2355</v>
      </c>
      <c r="D857" s="849">
        <v>313420400.55000001</v>
      </c>
      <c r="E857" s="849">
        <v>15766906.060000001</v>
      </c>
      <c r="F857" s="849">
        <v>0</v>
      </c>
      <c r="G857" s="849">
        <v>329187306.61000001</v>
      </c>
      <c r="H857" s="846"/>
      <c r="I857" s="846"/>
    </row>
    <row r="858" spans="1:9" s="847" customFormat="1">
      <c r="A858" s="845" t="s">
        <v>3360</v>
      </c>
      <c r="B858" s="848" t="s">
        <v>2358</v>
      </c>
      <c r="C858" s="848" t="s">
        <v>2355</v>
      </c>
      <c r="D858" s="849">
        <v>313420400.55000001</v>
      </c>
      <c r="E858" s="849">
        <v>15766906.060000001</v>
      </c>
      <c r="F858" s="849">
        <v>0</v>
      </c>
      <c r="G858" s="849">
        <v>329187306.61000001</v>
      </c>
      <c r="H858" s="846"/>
      <c r="I858" s="846"/>
    </row>
    <row r="859" spans="1:9">
      <c r="A859" s="850"/>
      <c r="B859" s="842" t="s">
        <v>3249</v>
      </c>
      <c r="C859" s="877" t="s">
        <v>2202</v>
      </c>
      <c r="D859" s="878">
        <v>744366384808.50037</v>
      </c>
      <c r="E859" s="878">
        <v>59073695085.529984</v>
      </c>
      <c r="F859" s="878">
        <v>59073695085.529991</v>
      </c>
      <c r="G859" s="878">
        <v>821896932760.61975</v>
      </c>
    </row>
  </sheetData>
  <mergeCells count="6">
    <mergeCell ref="B8:G8"/>
    <mergeCell ref="B3:G3"/>
    <mergeCell ref="B4:G4"/>
    <mergeCell ref="B5:G5"/>
    <mergeCell ref="B6:G6"/>
    <mergeCell ref="B7:G7"/>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pageSetUpPr fitToPage="1"/>
  </sheetPr>
  <dimension ref="A2:T94"/>
  <sheetViews>
    <sheetView workbookViewId="0">
      <selection activeCell="B6" sqref="B6:E6"/>
    </sheetView>
  </sheetViews>
  <sheetFormatPr baseColWidth="10" defaultRowHeight="12.75"/>
  <cols>
    <col min="1" max="1" width="13" style="786" customWidth="1"/>
    <col min="2" max="2" width="3.42578125" style="786" customWidth="1"/>
    <col min="3" max="3" width="45.140625" style="786" customWidth="1"/>
    <col min="4" max="4" width="25.42578125" style="786" customWidth="1"/>
    <col min="5" max="5" width="24" style="786" customWidth="1"/>
    <col min="6" max="6" width="23.5703125" style="787" customWidth="1"/>
    <col min="7" max="7" width="26.42578125" style="788" customWidth="1"/>
    <col min="8" max="8" width="17.28515625" style="788" bestFit="1" customWidth="1"/>
    <col min="9" max="9" width="22.140625" style="788" customWidth="1"/>
    <col min="10" max="10" width="16" style="788" bestFit="1" customWidth="1"/>
    <col min="11" max="20" width="11.42578125" style="788"/>
    <col min="21" max="256" width="11.42578125" style="786"/>
    <col min="257" max="257" width="13" style="786" customWidth="1"/>
    <col min="258" max="258" width="3.42578125" style="786" customWidth="1"/>
    <col min="259" max="259" width="45.140625" style="786" customWidth="1"/>
    <col min="260" max="260" width="25.42578125" style="786" customWidth="1"/>
    <col min="261" max="261" width="24" style="786" customWidth="1"/>
    <col min="262" max="262" width="23.5703125" style="786" customWidth="1"/>
    <col min="263" max="263" width="26.42578125" style="786" customWidth="1"/>
    <col min="264" max="264" width="17.28515625" style="786" bestFit="1" customWidth="1"/>
    <col min="265" max="265" width="22.140625" style="786" customWidth="1"/>
    <col min="266" max="266" width="16" style="786" bestFit="1" customWidth="1"/>
    <col min="267" max="512" width="11.42578125" style="786"/>
    <col min="513" max="513" width="13" style="786" customWidth="1"/>
    <col min="514" max="514" width="3.42578125" style="786" customWidth="1"/>
    <col min="515" max="515" width="45.140625" style="786" customWidth="1"/>
    <col min="516" max="516" width="25.42578125" style="786" customWidth="1"/>
    <col min="517" max="517" width="24" style="786" customWidth="1"/>
    <col min="518" max="518" width="23.5703125" style="786" customWidth="1"/>
    <col min="519" max="519" width="26.42578125" style="786" customWidth="1"/>
    <col min="520" max="520" width="17.28515625" style="786" bestFit="1" customWidth="1"/>
    <col min="521" max="521" width="22.140625" style="786" customWidth="1"/>
    <col min="522" max="522" width="16" style="786" bestFit="1" customWidth="1"/>
    <col min="523" max="768" width="11.42578125" style="786"/>
    <col min="769" max="769" width="13" style="786" customWidth="1"/>
    <col min="770" max="770" width="3.42578125" style="786" customWidth="1"/>
    <col min="771" max="771" width="45.140625" style="786" customWidth="1"/>
    <col min="772" max="772" width="25.42578125" style="786" customWidth="1"/>
    <col min="773" max="773" width="24" style="786" customWidth="1"/>
    <col min="774" max="774" width="23.5703125" style="786" customWidth="1"/>
    <col min="775" max="775" width="26.42578125" style="786" customWidth="1"/>
    <col min="776" max="776" width="17.28515625" style="786" bestFit="1" customWidth="1"/>
    <col min="777" max="777" width="22.140625" style="786" customWidth="1"/>
    <col min="778" max="778" width="16" style="786" bestFit="1" customWidth="1"/>
    <col min="779" max="1024" width="11.42578125" style="786"/>
    <col min="1025" max="1025" width="13" style="786" customWidth="1"/>
    <col min="1026" max="1026" width="3.42578125" style="786" customWidth="1"/>
    <col min="1027" max="1027" width="45.140625" style="786" customWidth="1"/>
    <col min="1028" max="1028" width="25.42578125" style="786" customWidth="1"/>
    <col min="1029" max="1029" width="24" style="786" customWidth="1"/>
    <col min="1030" max="1030" width="23.5703125" style="786" customWidth="1"/>
    <col min="1031" max="1031" width="26.42578125" style="786" customWidth="1"/>
    <col min="1032" max="1032" width="17.28515625" style="786" bestFit="1" customWidth="1"/>
    <col min="1033" max="1033" width="22.140625" style="786" customWidth="1"/>
    <col min="1034" max="1034" width="16" style="786" bestFit="1" customWidth="1"/>
    <col min="1035" max="1280" width="11.42578125" style="786"/>
    <col min="1281" max="1281" width="13" style="786" customWidth="1"/>
    <col min="1282" max="1282" width="3.42578125" style="786" customWidth="1"/>
    <col min="1283" max="1283" width="45.140625" style="786" customWidth="1"/>
    <col min="1284" max="1284" width="25.42578125" style="786" customWidth="1"/>
    <col min="1285" max="1285" width="24" style="786" customWidth="1"/>
    <col min="1286" max="1286" width="23.5703125" style="786" customWidth="1"/>
    <col min="1287" max="1287" width="26.42578125" style="786" customWidth="1"/>
    <col min="1288" max="1288" width="17.28515625" style="786" bestFit="1" customWidth="1"/>
    <col min="1289" max="1289" width="22.140625" style="786" customWidth="1"/>
    <col min="1290" max="1290" width="16" style="786" bestFit="1" customWidth="1"/>
    <col min="1291" max="1536" width="11.42578125" style="786"/>
    <col min="1537" max="1537" width="13" style="786" customWidth="1"/>
    <col min="1538" max="1538" width="3.42578125" style="786" customWidth="1"/>
    <col min="1539" max="1539" width="45.140625" style="786" customWidth="1"/>
    <col min="1540" max="1540" width="25.42578125" style="786" customWidth="1"/>
    <col min="1541" max="1541" width="24" style="786" customWidth="1"/>
    <col min="1542" max="1542" width="23.5703125" style="786" customWidth="1"/>
    <col min="1543" max="1543" width="26.42578125" style="786" customWidth="1"/>
    <col min="1544" max="1544" width="17.28515625" style="786" bestFit="1" customWidth="1"/>
    <col min="1545" max="1545" width="22.140625" style="786" customWidth="1"/>
    <col min="1546" max="1546" width="16" style="786" bestFit="1" customWidth="1"/>
    <col min="1547" max="1792" width="11.42578125" style="786"/>
    <col min="1793" max="1793" width="13" style="786" customWidth="1"/>
    <col min="1794" max="1794" width="3.42578125" style="786" customWidth="1"/>
    <col min="1795" max="1795" width="45.140625" style="786" customWidth="1"/>
    <col min="1796" max="1796" width="25.42578125" style="786" customWidth="1"/>
    <col min="1797" max="1797" width="24" style="786" customWidth="1"/>
    <col min="1798" max="1798" width="23.5703125" style="786" customWidth="1"/>
    <col min="1799" max="1799" width="26.42578125" style="786" customWidth="1"/>
    <col min="1800" max="1800" width="17.28515625" style="786" bestFit="1" customWidth="1"/>
    <col min="1801" max="1801" width="22.140625" style="786" customWidth="1"/>
    <col min="1802" max="1802" width="16" style="786" bestFit="1" customWidth="1"/>
    <col min="1803" max="2048" width="11.42578125" style="786"/>
    <col min="2049" max="2049" width="13" style="786" customWidth="1"/>
    <col min="2050" max="2050" width="3.42578125" style="786" customWidth="1"/>
    <col min="2051" max="2051" width="45.140625" style="786" customWidth="1"/>
    <col min="2052" max="2052" width="25.42578125" style="786" customWidth="1"/>
    <col min="2053" max="2053" width="24" style="786" customWidth="1"/>
    <col min="2054" max="2054" width="23.5703125" style="786" customWidth="1"/>
    <col min="2055" max="2055" width="26.42578125" style="786" customWidth="1"/>
    <col min="2056" max="2056" width="17.28515625" style="786" bestFit="1" customWidth="1"/>
    <col min="2057" max="2057" width="22.140625" style="786" customWidth="1"/>
    <col min="2058" max="2058" width="16" style="786" bestFit="1" customWidth="1"/>
    <col min="2059" max="2304" width="11.42578125" style="786"/>
    <col min="2305" max="2305" width="13" style="786" customWidth="1"/>
    <col min="2306" max="2306" width="3.42578125" style="786" customWidth="1"/>
    <col min="2307" max="2307" width="45.140625" style="786" customWidth="1"/>
    <col min="2308" max="2308" width="25.42578125" style="786" customWidth="1"/>
    <col min="2309" max="2309" width="24" style="786" customWidth="1"/>
    <col min="2310" max="2310" width="23.5703125" style="786" customWidth="1"/>
    <col min="2311" max="2311" width="26.42578125" style="786" customWidth="1"/>
    <col min="2312" max="2312" width="17.28515625" style="786" bestFit="1" customWidth="1"/>
    <col min="2313" max="2313" width="22.140625" style="786" customWidth="1"/>
    <col min="2314" max="2314" width="16" style="786" bestFit="1" customWidth="1"/>
    <col min="2315" max="2560" width="11.42578125" style="786"/>
    <col min="2561" max="2561" width="13" style="786" customWidth="1"/>
    <col min="2562" max="2562" width="3.42578125" style="786" customWidth="1"/>
    <col min="2563" max="2563" width="45.140625" style="786" customWidth="1"/>
    <col min="2564" max="2564" width="25.42578125" style="786" customWidth="1"/>
    <col min="2565" max="2565" width="24" style="786" customWidth="1"/>
    <col min="2566" max="2566" width="23.5703125" style="786" customWidth="1"/>
    <col min="2567" max="2567" width="26.42578125" style="786" customWidth="1"/>
    <col min="2568" max="2568" width="17.28515625" style="786" bestFit="1" customWidth="1"/>
    <col min="2569" max="2569" width="22.140625" style="786" customWidth="1"/>
    <col min="2570" max="2570" width="16" style="786" bestFit="1" customWidth="1"/>
    <col min="2571" max="2816" width="11.42578125" style="786"/>
    <col min="2817" max="2817" width="13" style="786" customWidth="1"/>
    <col min="2818" max="2818" width="3.42578125" style="786" customWidth="1"/>
    <col min="2819" max="2819" width="45.140625" style="786" customWidth="1"/>
    <col min="2820" max="2820" width="25.42578125" style="786" customWidth="1"/>
    <col min="2821" max="2821" width="24" style="786" customWidth="1"/>
    <col min="2822" max="2822" width="23.5703125" style="786" customWidth="1"/>
    <col min="2823" max="2823" width="26.42578125" style="786" customWidth="1"/>
    <col min="2824" max="2824" width="17.28515625" style="786" bestFit="1" customWidth="1"/>
    <col min="2825" max="2825" width="22.140625" style="786" customWidth="1"/>
    <col min="2826" max="2826" width="16" style="786" bestFit="1" customWidth="1"/>
    <col min="2827" max="3072" width="11.42578125" style="786"/>
    <col min="3073" max="3073" width="13" style="786" customWidth="1"/>
    <col min="3074" max="3074" width="3.42578125" style="786" customWidth="1"/>
    <col min="3075" max="3075" width="45.140625" style="786" customWidth="1"/>
    <col min="3076" max="3076" width="25.42578125" style="786" customWidth="1"/>
    <col min="3077" max="3077" width="24" style="786" customWidth="1"/>
    <col min="3078" max="3078" width="23.5703125" style="786" customWidth="1"/>
    <col min="3079" max="3079" width="26.42578125" style="786" customWidth="1"/>
    <col min="3080" max="3080" width="17.28515625" style="786" bestFit="1" customWidth="1"/>
    <col min="3081" max="3081" width="22.140625" style="786" customWidth="1"/>
    <col min="3082" max="3082" width="16" style="786" bestFit="1" customWidth="1"/>
    <col min="3083" max="3328" width="11.42578125" style="786"/>
    <col min="3329" max="3329" width="13" style="786" customWidth="1"/>
    <col min="3330" max="3330" width="3.42578125" style="786" customWidth="1"/>
    <col min="3331" max="3331" width="45.140625" style="786" customWidth="1"/>
    <col min="3332" max="3332" width="25.42578125" style="786" customWidth="1"/>
    <col min="3333" max="3333" width="24" style="786" customWidth="1"/>
    <col min="3334" max="3334" width="23.5703125" style="786" customWidth="1"/>
    <col min="3335" max="3335" width="26.42578125" style="786" customWidth="1"/>
    <col min="3336" max="3336" width="17.28515625" style="786" bestFit="1" customWidth="1"/>
    <col min="3337" max="3337" width="22.140625" style="786" customWidth="1"/>
    <col min="3338" max="3338" width="16" style="786" bestFit="1" customWidth="1"/>
    <col min="3339" max="3584" width="11.42578125" style="786"/>
    <col min="3585" max="3585" width="13" style="786" customWidth="1"/>
    <col min="3586" max="3586" width="3.42578125" style="786" customWidth="1"/>
    <col min="3587" max="3587" width="45.140625" style="786" customWidth="1"/>
    <col min="3588" max="3588" width="25.42578125" style="786" customWidth="1"/>
    <col min="3589" max="3589" width="24" style="786" customWidth="1"/>
    <col min="3590" max="3590" width="23.5703125" style="786" customWidth="1"/>
    <col min="3591" max="3591" width="26.42578125" style="786" customWidth="1"/>
    <col min="3592" max="3592" width="17.28515625" style="786" bestFit="1" customWidth="1"/>
    <col min="3593" max="3593" width="22.140625" style="786" customWidth="1"/>
    <col min="3594" max="3594" width="16" style="786" bestFit="1" customWidth="1"/>
    <col min="3595" max="3840" width="11.42578125" style="786"/>
    <col min="3841" max="3841" width="13" style="786" customWidth="1"/>
    <col min="3842" max="3842" width="3.42578125" style="786" customWidth="1"/>
    <col min="3843" max="3843" width="45.140625" style="786" customWidth="1"/>
    <col min="3844" max="3844" width="25.42578125" style="786" customWidth="1"/>
    <col min="3845" max="3845" width="24" style="786" customWidth="1"/>
    <col min="3846" max="3846" width="23.5703125" style="786" customWidth="1"/>
    <col min="3847" max="3847" width="26.42578125" style="786" customWidth="1"/>
    <col min="3848" max="3848" width="17.28515625" style="786" bestFit="1" customWidth="1"/>
    <col min="3849" max="3849" width="22.140625" style="786" customWidth="1"/>
    <col min="3850" max="3850" width="16" style="786" bestFit="1" customWidth="1"/>
    <col min="3851" max="4096" width="11.42578125" style="786"/>
    <col min="4097" max="4097" width="13" style="786" customWidth="1"/>
    <col min="4098" max="4098" width="3.42578125" style="786" customWidth="1"/>
    <col min="4099" max="4099" width="45.140625" style="786" customWidth="1"/>
    <col min="4100" max="4100" width="25.42578125" style="786" customWidth="1"/>
    <col min="4101" max="4101" width="24" style="786" customWidth="1"/>
    <col min="4102" max="4102" width="23.5703125" style="786" customWidth="1"/>
    <col min="4103" max="4103" width="26.42578125" style="786" customWidth="1"/>
    <col min="4104" max="4104" width="17.28515625" style="786" bestFit="1" customWidth="1"/>
    <col min="4105" max="4105" width="22.140625" style="786" customWidth="1"/>
    <col min="4106" max="4106" width="16" style="786" bestFit="1" customWidth="1"/>
    <col min="4107" max="4352" width="11.42578125" style="786"/>
    <col min="4353" max="4353" width="13" style="786" customWidth="1"/>
    <col min="4354" max="4354" width="3.42578125" style="786" customWidth="1"/>
    <col min="4355" max="4355" width="45.140625" style="786" customWidth="1"/>
    <col min="4356" max="4356" width="25.42578125" style="786" customWidth="1"/>
    <col min="4357" max="4357" width="24" style="786" customWidth="1"/>
    <col min="4358" max="4358" width="23.5703125" style="786" customWidth="1"/>
    <col min="4359" max="4359" width="26.42578125" style="786" customWidth="1"/>
    <col min="4360" max="4360" width="17.28515625" style="786" bestFit="1" customWidth="1"/>
    <col min="4361" max="4361" width="22.140625" style="786" customWidth="1"/>
    <col min="4362" max="4362" width="16" style="786" bestFit="1" customWidth="1"/>
    <col min="4363" max="4608" width="11.42578125" style="786"/>
    <col min="4609" max="4609" width="13" style="786" customWidth="1"/>
    <col min="4610" max="4610" width="3.42578125" style="786" customWidth="1"/>
    <col min="4611" max="4611" width="45.140625" style="786" customWidth="1"/>
    <col min="4612" max="4612" width="25.42578125" style="786" customWidth="1"/>
    <col min="4613" max="4613" width="24" style="786" customWidth="1"/>
    <col min="4614" max="4614" width="23.5703125" style="786" customWidth="1"/>
    <col min="4615" max="4615" width="26.42578125" style="786" customWidth="1"/>
    <col min="4616" max="4616" width="17.28515625" style="786" bestFit="1" customWidth="1"/>
    <col min="4617" max="4617" width="22.140625" style="786" customWidth="1"/>
    <col min="4618" max="4618" width="16" style="786" bestFit="1" customWidth="1"/>
    <col min="4619" max="4864" width="11.42578125" style="786"/>
    <col min="4865" max="4865" width="13" style="786" customWidth="1"/>
    <col min="4866" max="4866" width="3.42578125" style="786" customWidth="1"/>
    <col min="4867" max="4867" width="45.140625" style="786" customWidth="1"/>
    <col min="4868" max="4868" width="25.42578125" style="786" customWidth="1"/>
    <col min="4869" max="4869" width="24" style="786" customWidth="1"/>
    <col min="4870" max="4870" width="23.5703125" style="786" customWidth="1"/>
    <col min="4871" max="4871" width="26.42578125" style="786" customWidth="1"/>
    <col min="4872" max="4872" width="17.28515625" style="786" bestFit="1" customWidth="1"/>
    <col min="4873" max="4873" width="22.140625" style="786" customWidth="1"/>
    <col min="4874" max="4874" width="16" style="786" bestFit="1" customWidth="1"/>
    <col min="4875" max="5120" width="11.42578125" style="786"/>
    <col min="5121" max="5121" width="13" style="786" customWidth="1"/>
    <col min="5122" max="5122" width="3.42578125" style="786" customWidth="1"/>
    <col min="5123" max="5123" width="45.140625" style="786" customWidth="1"/>
    <col min="5124" max="5124" width="25.42578125" style="786" customWidth="1"/>
    <col min="5125" max="5125" width="24" style="786" customWidth="1"/>
    <col min="5126" max="5126" width="23.5703125" style="786" customWidth="1"/>
    <col min="5127" max="5127" width="26.42578125" style="786" customWidth="1"/>
    <col min="5128" max="5128" width="17.28515625" style="786" bestFit="1" customWidth="1"/>
    <col min="5129" max="5129" width="22.140625" style="786" customWidth="1"/>
    <col min="5130" max="5130" width="16" style="786" bestFit="1" customWidth="1"/>
    <col min="5131" max="5376" width="11.42578125" style="786"/>
    <col min="5377" max="5377" width="13" style="786" customWidth="1"/>
    <col min="5378" max="5378" width="3.42578125" style="786" customWidth="1"/>
    <col min="5379" max="5379" width="45.140625" style="786" customWidth="1"/>
    <col min="5380" max="5380" width="25.42578125" style="786" customWidth="1"/>
    <col min="5381" max="5381" width="24" style="786" customWidth="1"/>
    <col min="5382" max="5382" width="23.5703125" style="786" customWidth="1"/>
    <col min="5383" max="5383" width="26.42578125" style="786" customWidth="1"/>
    <col min="5384" max="5384" width="17.28515625" style="786" bestFit="1" customWidth="1"/>
    <col min="5385" max="5385" width="22.140625" style="786" customWidth="1"/>
    <col min="5386" max="5386" width="16" style="786" bestFit="1" customWidth="1"/>
    <col min="5387" max="5632" width="11.42578125" style="786"/>
    <col min="5633" max="5633" width="13" style="786" customWidth="1"/>
    <col min="5634" max="5634" width="3.42578125" style="786" customWidth="1"/>
    <col min="5635" max="5635" width="45.140625" style="786" customWidth="1"/>
    <col min="5636" max="5636" width="25.42578125" style="786" customWidth="1"/>
    <col min="5637" max="5637" width="24" style="786" customWidth="1"/>
    <col min="5638" max="5638" width="23.5703125" style="786" customWidth="1"/>
    <col min="5639" max="5639" width="26.42578125" style="786" customWidth="1"/>
    <col min="5640" max="5640" width="17.28515625" style="786" bestFit="1" customWidth="1"/>
    <col min="5641" max="5641" width="22.140625" style="786" customWidth="1"/>
    <col min="5642" max="5642" width="16" style="786" bestFit="1" customWidth="1"/>
    <col min="5643" max="5888" width="11.42578125" style="786"/>
    <col min="5889" max="5889" width="13" style="786" customWidth="1"/>
    <col min="5890" max="5890" width="3.42578125" style="786" customWidth="1"/>
    <col min="5891" max="5891" width="45.140625" style="786" customWidth="1"/>
    <col min="5892" max="5892" width="25.42578125" style="786" customWidth="1"/>
    <col min="5893" max="5893" width="24" style="786" customWidth="1"/>
    <col min="5894" max="5894" width="23.5703125" style="786" customWidth="1"/>
    <col min="5895" max="5895" width="26.42578125" style="786" customWidth="1"/>
    <col min="5896" max="5896" width="17.28515625" style="786" bestFit="1" customWidth="1"/>
    <col min="5897" max="5897" width="22.140625" style="786" customWidth="1"/>
    <col min="5898" max="5898" width="16" style="786" bestFit="1" customWidth="1"/>
    <col min="5899" max="6144" width="11.42578125" style="786"/>
    <col min="6145" max="6145" width="13" style="786" customWidth="1"/>
    <col min="6146" max="6146" width="3.42578125" style="786" customWidth="1"/>
    <col min="6147" max="6147" width="45.140625" style="786" customWidth="1"/>
    <col min="6148" max="6148" width="25.42578125" style="786" customWidth="1"/>
    <col min="6149" max="6149" width="24" style="786" customWidth="1"/>
    <col min="6150" max="6150" width="23.5703125" style="786" customWidth="1"/>
    <col min="6151" max="6151" width="26.42578125" style="786" customWidth="1"/>
    <col min="6152" max="6152" width="17.28515625" style="786" bestFit="1" customWidth="1"/>
    <col min="6153" max="6153" width="22.140625" style="786" customWidth="1"/>
    <col min="6154" max="6154" width="16" style="786" bestFit="1" customWidth="1"/>
    <col min="6155" max="6400" width="11.42578125" style="786"/>
    <col min="6401" max="6401" width="13" style="786" customWidth="1"/>
    <col min="6402" max="6402" width="3.42578125" style="786" customWidth="1"/>
    <col min="6403" max="6403" width="45.140625" style="786" customWidth="1"/>
    <col min="6404" max="6404" width="25.42578125" style="786" customWidth="1"/>
    <col min="6405" max="6405" width="24" style="786" customWidth="1"/>
    <col min="6406" max="6406" width="23.5703125" style="786" customWidth="1"/>
    <col min="6407" max="6407" width="26.42578125" style="786" customWidth="1"/>
    <col min="6408" max="6408" width="17.28515625" style="786" bestFit="1" customWidth="1"/>
    <col min="6409" max="6409" width="22.140625" style="786" customWidth="1"/>
    <col min="6410" max="6410" width="16" style="786" bestFit="1" customWidth="1"/>
    <col min="6411" max="6656" width="11.42578125" style="786"/>
    <col min="6657" max="6657" width="13" style="786" customWidth="1"/>
    <col min="6658" max="6658" width="3.42578125" style="786" customWidth="1"/>
    <col min="6659" max="6659" width="45.140625" style="786" customWidth="1"/>
    <col min="6660" max="6660" width="25.42578125" style="786" customWidth="1"/>
    <col min="6661" max="6661" width="24" style="786" customWidth="1"/>
    <col min="6662" max="6662" width="23.5703125" style="786" customWidth="1"/>
    <col min="6663" max="6663" width="26.42578125" style="786" customWidth="1"/>
    <col min="6664" max="6664" width="17.28515625" style="786" bestFit="1" customWidth="1"/>
    <col min="6665" max="6665" width="22.140625" style="786" customWidth="1"/>
    <col min="6666" max="6666" width="16" style="786" bestFit="1" customWidth="1"/>
    <col min="6667" max="6912" width="11.42578125" style="786"/>
    <col min="6913" max="6913" width="13" style="786" customWidth="1"/>
    <col min="6914" max="6914" width="3.42578125" style="786" customWidth="1"/>
    <col min="6915" max="6915" width="45.140625" style="786" customWidth="1"/>
    <col min="6916" max="6916" width="25.42578125" style="786" customWidth="1"/>
    <col min="6917" max="6917" width="24" style="786" customWidth="1"/>
    <col min="6918" max="6918" width="23.5703125" style="786" customWidth="1"/>
    <col min="6919" max="6919" width="26.42578125" style="786" customWidth="1"/>
    <col min="6920" max="6920" width="17.28515625" style="786" bestFit="1" customWidth="1"/>
    <col min="6921" max="6921" width="22.140625" style="786" customWidth="1"/>
    <col min="6922" max="6922" width="16" style="786" bestFit="1" customWidth="1"/>
    <col min="6923" max="7168" width="11.42578125" style="786"/>
    <col min="7169" max="7169" width="13" style="786" customWidth="1"/>
    <col min="7170" max="7170" width="3.42578125" style="786" customWidth="1"/>
    <col min="7171" max="7171" width="45.140625" style="786" customWidth="1"/>
    <col min="7172" max="7172" width="25.42578125" style="786" customWidth="1"/>
    <col min="7173" max="7173" width="24" style="786" customWidth="1"/>
    <col min="7174" max="7174" width="23.5703125" style="786" customWidth="1"/>
    <col min="7175" max="7175" width="26.42578125" style="786" customWidth="1"/>
    <col min="7176" max="7176" width="17.28515625" style="786" bestFit="1" customWidth="1"/>
    <col min="7177" max="7177" width="22.140625" style="786" customWidth="1"/>
    <col min="7178" max="7178" width="16" style="786" bestFit="1" customWidth="1"/>
    <col min="7179" max="7424" width="11.42578125" style="786"/>
    <col min="7425" max="7425" width="13" style="786" customWidth="1"/>
    <col min="7426" max="7426" width="3.42578125" style="786" customWidth="1"/>
    <col min="7427" max="7427" width="45.140625" style="786" customWidth="1"/>
    <col min="7428" max="7428" width="25.42578125" style="786" customWidth="1"/>
    <col min="7429" max="7429" width="24" style="786" customWidth="1"/>
    <col min="7430" max="7430" width="23.5703125" style="786" customWidth="1"/>
    <col min="7431" max="7431" width="26.42578125" style="786" customWidth="1"/>
    <col min="7432" max="7432" width="17.28515625" style="786" bestFit="1" customWidth="1"/>
    <col min="7433" max="7433" width="22.140625" style="786" customWidth="1"/>
    <col min="7434" max="7434" width="16" style="786" bestFit="1" customWidth="1"/>
    <col min="7435" max="7680" width="11.42578125" style="786"/>
    <col min="7681" max="7681" width="13" style="786" customWidth="1"/>
    <col min="7682" max="7682" width="3.42578125" style="786" customWidth="1"/>
    <col min="7683" max="7683" width="45.140625" style="786" customWidth="1"/>
    <col min="7684" max="7684" width="25.42578125" style="786" customWidth="1"/>
    <col min="7685" max="7685" width="24" style="786" customWidth="1"/>
    <col min="7686" max="7686" width="23.5703125" style="786" customWidth="1"/>
    <col min="7687" max="7687" width="26.42578125" style="786" customWidth="1"/>
    <col min="7688" max="7688" width="17.28515625" style="786" bestFit="1" customWidth="1"/>
    <col min="7689" max="7689" width="22.140625" style="786" customWidth="1"/>
    <col min="7690" max="7690" width="16" style="786" bestFit="1" customWidth="1"/>
    <col min="7691" max="7936" width="11.42578125" style="786"/>
    <col min="7937" max="7937" width="13" style="786" customWidth="1"/>
    <col min="7938" max="7938" width="3.42578125" style="786" customWidth="1"/>
    <col min="7939" max="7939" width="45.140625" style="786" customWidth="1"/>
    <col min="7940" max="7940" width="25.42578125" style="786" customWidth="1"/>
    <col min="7941" max="7941" width="24" style="786" customWidth="1"/>
    <col min="7942" max="7942" width="23.5703125" style="786" customWidth="1"/>
    <col min="7943" max="7943" width="26.42578125" style="786" customWidth="1"/>
    <col min="7944" max="7944" width="17.28515625" style="786" bestFit="1" customWidth="1"/>
    <col min="7945" max="7945" width="22.140625" style="786" customWidth="1"/>
    <col min="7946" max="7946" width="16" style="786" bestFit="1" customWidth="1"/>
    <col min="7947" max="8192" width="11.42578125" style="786"/>
    <col min="8193" max="8193" width="13" style="786" customWidth="1"/>
    <col min="8194" max="8194" width="3.42578125" style="786" customWidth="1"/>
    <col min="8195" max="8195" width="45.140625" style="786" customWidth="1"/>
    <col min="8196" max="8196" width="25.42578125" style="786" customWidth="1"/>
    <col min="8197" max="8197" width="24" style="786" customWidth="1"/>
    <col min="8198" max="8198" width="23.5703125" style="786" customWidth="1"/>
    <col min="8199" max="8199" width="26.42578125" style="786" customWidth="1"/>
    <col min="8200" max="8200" width="17.28515625" style="786" bestFit="1" customWidth="1"/>
    <col min="8201" max="8201" width="22.140625" style="786" customWidth="1"/>
    <col min="8202" max="8202" width="16" style="786" bestFit="1" customWidth="1"/>
    <col min="8203" max="8448" width="11.42578125" style="786"/>
    <col min="8449" max="8449" width="13" style="786" customWidth="1"/>
    <col min="8450" max="8450" width="3.42578125" style="786" customWidth="1"/>
    <col min="8451" max="8451" width="45.140625" style="786" customWidth="1"/>
    <col min="8452" max="8452" width="25.42578125" style="786" customWidth="1"/>
    <col min="8453" max="8453" width="24" style="786" customWidth="1"/>
    <col min="8454" max="8454" width="23.5703125" style="786" customWidth="1"/>
    <col min="8455" max="8455" width="26.42578125" style="786" customWidth="1"/>
    <col min="8456" max="8456" width="17.28515625" style="786" bestFit="1" customWidth="1"/>
    <col min="8457" max="8457" width="22.140625" style="786" customWidth="1"/>
    <col min="8458" max="8458" width="16" style="786" bestFit="1" customWidth="1"/>
    <col min="8459" max="8704" width="11.42578125" style="786"/>
    <col min="8705" max="8705" width="13" style="786" customWidth="1"/>
    <col min="8706" max="8706" width="3.42578125" style="786" customWidth="1"/>
    <col min="8707" max="8707" width="45.140625" style="786" customWidth="1"/>
    <col min="8708" max="8708" width="25.42578125" style="786" customWidth="1"/>
    <col min="8709" max="8709" width="24" style="786" customWidth="1"/>
    <col min="8710" max="8710" width="23.5703125" style="786" customWidth="1"/>
    <col min="8711" max="8711" width="26.42578125" style="786" customWidth="1"/>
    <col min="8712" max="8712" width="17.28515625" style="786" bestFit="1" customWidth="1"/>
    <col min="8713" max="8713" width="22.140625" style="786" customWidth="1"/>
    <col min="8714" max="8714" width="16" style="786" bestFit="1" customWidth="1"/>
    <col min="8715" max="8960" width="11.42578125" style="786"/>
    <col min="8961" max="8961" width="13" style="786" customWidth="1"/>
    <col min="8962" max="8962" width="3.42578125" style="786" customWidth="1"/>
    <col min="8963" max="8963" width="45.140625" style="786" customWidth="1"/>
    <col min="8964" max="8964" width="25.42578125" style="786" customWidth="1"/>
    <col min="8965" max="8965" width="24" style="786" customWidth="1"/>
    <col min="8966" max="8966" width="23.5703125" style="786" customWidth="1"/>
    <col min="8967" max="8967" width="26.42578125" style="786" customWidth="1"/>
    <col min="8968" max="8968" width="17.28515625" style="786" bestFit="1" customWidth="1"/>
    <col min="8969" max="8969" width="22.140625" style="786" customWidth="1"/>
    <col min="8970" max="8970" width="16" style="786" bestFit="1" customWidth="1"/>
    <col min="8971" max="9216" width="11.42578125" style="786"/>
    <col min="9217" max="9217" width="13" style="786" customWidth="1"/>
    <col min="9218" max="9218" width="3.42578125" style="786" customWidth="1"/>
    <col min="9219" max="9219" width="45.140625" style="786" customWidth="1"/>
    <col min="9220" max="9220" width="25.42578125" style="786" customWidth="1"/>
    <col min="9221" max="9221" width="24" style="786" customWidth="1"/>
    <col min="9222" max="9222" width="23.5703125" style="786" customWidth="1"/>
    <col min="9223" max="9223" width="26.42578125" style="786" customWidth="1"/>
    <col min="9224" max="9224" width="17.28515625" style="786" bestFit="1" customWidth="1"/>
    <col min="9225" max="9225" width="22.140625" style="786" customWidth="1"/>
    <col min="9226" max="9226" width="16" style="786" bestFit="1" customWidth="1"/>
    <col min="9227" max="9472" width="11.42578125" style="786"/>
    <col min="9473" max="9473" width="13" style="786" customWidth="1"/>
    <col min="9474" max="9474" width="3.42578125" style="786" customWidth="1"/>
    <col min="9475" max="9475" width="45.140625" style="786" customWidth="1"/>
    <col min="9476" max="9476" width="25.42578125" style="786" customWidth="1"/>
    <col min="9477" max="9477" width="24" style="786" customWidth="1"/>
    <col min="9478" max="9478" width="23.5703125" style="786" customWidth="1"/>
    <col min="9479" max="9479" width="26.42578125" style="786" customWidth="1"/>
    <col min="9480" max="9480" width="17.28515625" style="786" bestFit="1" customWidth="1"/>
    <col min="9481" max="9481" width="22.140625" style="786" customWidth="1"/>
    <col min="9482" max="9482" width="16" style="786" bestFit="1" customWidth="1"/>
    <col min="9483" max="9728" width="11.42578125" style="786"/>
    <col min="9729" max="9729" width="13" style="786" customWidth="1"/>
    <col min="9730" max="9730" width="3.42578125" style="786" customWidth="1"/>
    <col min="9731" max="9731" width="45.140625" style="786" customWidth="1"/>
    <col min="9732" max="9732" width="25.42578125" style="786" customWidth="1"/>
    <col min="9733" max="9733" width="24" style="786" customWidth="1"/>
    <col min="9734" max="9734" width="23.5703125" style="786" customWidth="1"/>
    <col min="9735" max="9735" width="26.42578125" style="786" customWidth="1"/>
    <col min="9736" max="9736" width="17.28515625" style="786" bestFit="1" customWidth="1"/>
    <col min="9737" max="9737" width="22.140625" style="786" customWidth="1"/>
    <col min="9738" max="9738" width="16" style="786" bestFit="1" customWidth="1"/>
    <col min="9739" max="9984" width="11.42578125" style="786"/>
    <col min="9985" max="9985" width="13" style="786" customWidth="1"/>
    <col min="9986" max="9986" width="3.42578125" style="786" customWidth="1"/>
    <col min="9987" max="9987" width="45.140625" style="786" customWidth="1"/>
    <col min="9988" max="9988" width="25.42578125" style="786" customWidth="1"/>
    <col min="9989" max="9989" width="24" style="786" customWidth="1"/>
    <col min="9990" max="9990" width="23.5703125" style="786" customWidth="1"/>
    <col min="9991" max="9991" width="26.42578125" style="786" customWidth="1"/>
    <col min="9992" max="9992" width="17.28515625" style="786" bestFit="1" customWidth="1"/>
    <col min="9993" max="9993" width="22.140625" style="786" customWidth="1"/>
    <col min="9994" max="9994" width="16" style="786" bestFit="1" customWidth="1"/>
    <col min="9995" max="10240" width="11.42578125" style="786"/>
    <col min="10241" max="10241" width="13" style="786" customWidth="1"/>
    <col min="10242" max="10242" width="3.42578125" style="786" customWidth="1"/>
    <col min="10243" max="10243" width="45.140625" style="786" customWidth="1"/>
    <col min="10244" max="10244" width="25.42578125" style="786" customWidth="1"/>
    <col min="10245" max="10245" width="24" style="786" customWidth="1"/>
    <col min="10246" max="10246" width="23.5703125" style="786" customWidth="1"/>
    <col min="10247" max="10247" width="26.42578125" style="786" customWidth="1"/>
    <col min="10248" max="10248" width="17.28515625" style="786" bestFit="1" customWidth="1"/>
    <col min="10249" max="10249" width="22.140625" style="786" customWidth="1"/>
    <col min="10250" max="10250" width="16" style="786" bestFit="1" customWidth="1"/>
    <col min="10251" max="10496" width="11.42578125" style="786"/>
    <col min="10497" max="10497" width="13" style="786" customWidth="1"/>
    <col min="10498" max="10498" width="3.42578125" style="786" customWidth="1"/>
    <col min="10499" max="10499" width="45.140625" style="786" customWidth="1"/>
    <col min="10500" max="10500" width="25.42578125" style="786" customWidth="1"/>
    <col min="10501" max="10501" width="24" style="786" customWidth="1"/>
    <col min="10502" max="10502" width="23.5703125" style="786" customWidth="1"/>
    <col min="10503" max="10503" width="26.42578125" style="786" customWidth="1"/>
    <col min="10504" max="10504" width="17.28515625" style="786" bestFit="1" customWidth="1"/>
    <col min="10505" max="10505" width="22.140625" style="786" customWidth="1"/>
    <col min="10506" max="10506" width="16" style="786" bestFit="1" customWidth="1"/>
    <col min="10507" max="10752" width="11.42578125" style="786"/>
    <col min="10753" max="10753" width="13" style="786" customWidth="1"/>
    <col min="10754" max="10754" width="3.42578125" style="786" customWidth="1"/>
    <col min="10755" max="10755" width="45.140625" style="786" customWidth="1"/>
    <col min="10756" max="10756" width="25.42578125" style="786" customWidth="1"/>
    <col min="10757" max="10757" width="24" style="786" customWidth="1"/>
    <col min="10758" max="10758" width="23.5703125" style="786" customWidth="1"/>
    <col min="10759" max="10759" width="26.42578125" style="786" customWidth="1"/>
    <col min="10760" max="10760" width="17.28515625" style="786" bestFit="1" customWidth="1"/>
    <col min="10761" max="10761" width="22.140625" style="786" customWidth="1"/>
    <col min="10762" max="10762" width="16" style="786" bestFit="1" customWidth="1"/>
    <col min="10763" max="11008" width="11.42578125" style="786"/>
    <col min="11009" max="11009" width="13" style="786" customWidth="1"/>
    <col min="11010" max="11010" width="3.42578125" style="786" customWidth="1"/>
    <col min="11011" max="11011" width="45.140625" style="786" customWidth="1"/>
    <col min="11012" max="11012" width="25.42578125" style="786" customWidth="1"/>
    <col min="11013" max="11013" width="24" style="786" customWidth="1"/>
    <col min="11014" max="11014" width="23.5703125" style="786" customWidth="1"/>
    <col min="11015" max="11015" width="26.42578125" style="786" customWidth="1"/>
    <col min="11016" max="11016" width="17.28515625" style="786" bestFit="1" customWidth="1"/>
    <col min="11017" max="11017" width="22.140625" style="786" customWidth="1"/>
    <col min="11018" max="11018" width="16" style="786" bestFit="1" customWidth="1"/>
    <col min="11019" max="11264" width="11.42578125" style="786"/>
    <col min="11265" max="11265" width="13" style="786" customWidth="1"/>
    <col min="11266" max="11266" width="3.42578125" style="786" customWidth="1"/>
    <col min="11267" max="11267" width="45.140625" style="786" customWidth="1"/>
    <col min="11268" max="11268" width="25.42578125" style="786" customWidth="1"/>
    <col min="11269" max="11269" width="24" style="786" customWidth="1"/>
    <col min="11270" max="11270" width="23.5703125" style="786" customWidth="1"/>
    <col min="11271" max="11271" width="26.42578125" style="786" customWidth="1"/>
    <col min="11272" max="11272" width="17.28515625" style="786" bestFit="1" customWidth="1"/>
    <col min="11273" max="11273" width="22.140625" style="786" customWidth="1"/>
    <col min="11274" max="11274" width="16" style="786" bestFit="1" customWidth="1"/>
    <col min="11275" max="11520" width="11.42578125" style="786"/>
    <col min="11521" max="11521" width="13" style="786" customWidth="1"/>
    <col min="11522" max="11522" width="3.42578125" style="786" customWidth="1"/>
    <col min="11523" max="11523" width="45.140625" style="786" customWidth="1"/>
    <col min="11524" max="11524" width="25.42578125" style="786" customWidth="1"/>
    <col min="11525" max="11525" width="24" style="786" customWidth="1"/>
    <col min="11526" max="11526" width="23.5703125" style="786" customWidth="1"/>
    <col min="11527" max="11527" width="26.42578125" style="786" customWidth="1"/>
    <col min="11528" max="11528" width="17.28515625" style="786" bestFit="1" customWidth="1"/>
    <col min="11529" max="11529" width="22.140625" style="786" customWidth="1"/>
    <col min="11530" max="11530" width="16" style="786" bestFit="1" customWidth="1"/>
    <col min="11531" max="11776" width="11.42578125" style="786"/>
    <col min="11777" max="11777" width="13" style="786" customWidth="1"/>
    <col min="11778" max="11778" width="3.42578125" style="786" customWidth="1"/>
    <col min="11779" max="11779" width="45.140625" style="786" customWidth="1"/>
    <col min="11780" max="11780" width="25.42578125" style="786" customWidth="1"/>
    <col min="11781" max="11781" width="24" style="786" customWidth="1"/>
    <col min="11782" max="11782" width="23.5703125" style="786" customWidth="1"/>
    <col min="11783" max="11783" width="26.42578125" style="786" customWidth="1"/>
    <col min="11784" max="11784" width="17.28515625" style="786" bestFit="1" customWidth="1"/>
    <col min="11785" max="11785" width="22.140625" style="786" customWidth="1"/>
    <col min="11786" max="11786" width="16" style="786" bestFit="1" customWidth="1"/>
    <col min="11787" max="12032" width="11.42578125" style="786"/>
    <col min="12033" max="12033" width="13" style="786" customWidth="1"/>
    <col min="12034" max="12034" width="3.42578125" style="786" customWidth="1"/>
    <col min="12035" max="12035" width="45.140625" style="786" customWidth="1"/>
    <col min="12036" max="12036" width="25.42578125" style="786" customWidth="1"/>
    <col min="12037" max="12037" width="24" style="786" customWidth="1"/>
    <col min="12038" max="12038" width="23.5703125" style="786" customWidth="1"/>
    <col min="12039" max="12039" width="26.42578125" style="786" customWidth="1"/>
    <col min="12040" max="12040" width="17.28515625" style="786" bestFit="1" customWidth="1"/>
    <col min="12041" max="12041" width="22.140625" style="786" customWidth="1"/>
    <col min="12042" max="12042" width="16" style="786" bestFit="1" customWidth="1"/>
    <col min="12043" max="12288" width="11.42578125" style="786"/>
    <col min="12289" max="12289" width="13" style="786" customWidth="1"/>
    <col min="12290" max="12290" width="3.42578125" style="786" customWidth="1"/>
    <col min="12291" max="12291" width="45.140625" style="786" customWidth="1"/>
    <col min="12292" max="12292" width="25.42578125" style="786" customWidth="1"/>
    <col min="12293" max="12293" width="24" style="786" customWidth="1"/>
    <col min="12294" max="12294" width="23.5703125" style="786" customWidth="1"/>
    <col min="12295" max="12295" width="26.42578125" style="786" customWidth="1"/>
    <col min="12296" max="12296" width="17.28515625" style="786" bestFit="1" customWidth="1"/>
    <col min="12297" max="12297" width="22.140625" style="786" customWidth="1"/>
    <col min="12298" max="12298" width="16" style="786" bestFit="1" customWidth="1"/>
    <col min="12299" max="12544" width="11.42578125" style="786"/>
    <col min="12545" max="12545" width="13" style="786" customWidth="1"/>
    <col min="12546" max="12546" width="3.42578125" style="786" customWidth="1"/>
    <col min="12547" max="12547" width="45.140625" style="786" customWidth="1"/>
    <col min="12548" max="12548" width="25.42578125" style="786" customWidth="1"/>
    <col min="12549" max="12549" width="24" style="786" customWidth="1"/>
    <col min="12550" max="12550" width="23.5703125" style="786" customWidth="1"/>
    <col min="12551" max="12551" width="26.42578125" style="786" customWidth="1"/>
    <col min="12552" max="12552" width="17.28515625" style="786" bestFit="1" customWidth="1"/>
    <col min="12553" max="12553" width="22.140625" style="786" customWidth="1"/>
    <col min="12554" max="12554" width="16" style="786" bestFit="1" customWidth="1"/>
    <col min="12555" max="12800" width="11.42578125" style="786"/>
    <col min="12801" max="12801" width="13" style="786" customWidth="1"/>
    <col min="12802" max="12802" width="3.42578125" style="786" customWidth="1"/>
    <col min="12803" max="12803" width="45.140625" style="786" customWidth="1"/>
    <col min="12804" max="12804" width="25.42578125" style="786" customWidth="1"/>
    <col min="12805" max="12805" width="24" style="786" customWidth="1"/>
    <col min="12806" max="12806" width="23.5703125" style="786" customWidth="1"/>
    <col min="12807" max="12807" width="26.42578125" style="786" customWidth="1"/>
    <col min="12808" max="12808" width="17.28515625" style="786" bestFit="1" customWidth="1"/>
    <col min="12809" max="12809" width="22.140625" style="786" customWidth="1"/>
    <col min="12810" max="12810" width="16" style="786" bestFit="1" customWidth="1"/>
    <col min="12811" max="13056" width="11.42578125" style="786"/>
    <col min="13057" max="13057" width="13" style="786" customWidth="1"/>
    <col min="13058" max="13058" width="3.42578125" style="786" customWidth="1"/>
    <col min="13059" max="13059" width="45.140625" style="786" customWidth="1"/>
    <col min="13060" max="13060" width="25.42578125" style="786" customWidth="1"/>
    <col min="13061" max="13061" width="24" style="786" customWidth="1"/>
    <col min="13062" max="13062" width="23.5703125" style="786" customWidth="1"/>
    <col min="13063" max="13063" width="26.42578125" style="786" customWidth="1"/>
    <col min="13064" max="13064" width="17.28515625" style="786" bestFit="1" customWidth="1"/>
    <col min="13065" max="13065" width="22.140625" style="786" customWidth="1"/>
    <col min="13066" max="13066" width="16" style="786" bestFit="1" customWidth="1"/>
    <col min="13067" max="13312" width="11.42578125" style="786"/>
    <col min="13313" max="13313" width="13" style="786" customWidth="1"/>
    <col min="13314" max="13314" width="3.42578125" style="786" customWidth="1"/>
    <col min="13315" max="13315" width="45.140625" style="786" customWidth="1"/>
    <col min="13316" max="13316" width="25.42578125" style="786" customWidth="1"/>
    <col min="13317" max="13317" width="24" style="786" customWidth="1"/>
    <col min="13318" max="13318" width="23.5703125" style="786" customWidth="1"/>
    <col min="13319" max="13319" width="26.42578125" style="786" customWidth="1"/>
    <col min="13320" max="13320" width="17.28515625" style="786" bestFit="1" customWidth="1"/>
    <col min="13321" max="13321" width="22.140625" style="786" customWidth="1"/>
    <col min="13322" max="13322" width="16" style="786" bestFit="1" customWidth="1"/>
    <col min="13323" max="13568" width="11.42578125" style="786"/>
    <col min="13569" max="13569" width="13" style="786" customWidth="1"/>
    <col min="13570" max="13570" width="3.42578125" style="786" customWidth="1"/>
    <col min="13571" max="13571" width="45.140625" style="786" customWidth="1"/>
    <col min="13572" max="13572" width="25.42578125" style="786" customWidth="1"/>
    <col min="13573" max="13573" width="24" style="786" customWidth="1"/>
    <col min="13574" max="13574" width="23.5703125" style="786" customWidth="1"/>
    <col min="13575" max="13575" width="26.42578125" style="786" customWidth="1"/>
    <col min="13576" max="13576" width="17.28515625" style="786" bestFit="1" customWidth="1"/>
    <col min="13577" max="13577" width="22.140625" style="786" customWidth="1"/>
    <col min="13578" max="13578" width="16" style="786" bestFit="1" customWidth="1"/>
    <col min="13579" max="13824" width="11.42578125" style="786"/>
    <col min="13825" max="13825" width="13" style="786" customWidth="1"/>
    <col min="13826" max="13826" width="3.42578125" style="786" customWidth="1"/>
    <col min="13827" max="13827" width="45.140625" style="786" customWidth="1"/>
    <col min="13828" max="13828" width="25.42578125" style="786" customWidth="1"/>
    <col min="13829" max="13829" width="24" style="786" customWidth="1"/>
    <col min="13830" max="13830" width="23.5703125" style="786" customWidth="1"/>
    <col min="13831" max="13831" width="26.42578125" style="786" customWidth="1"/>
    <col min="13832" max="13832" width="17.28515625" style="786" bestFit="1" customWidth="1"/>
    <col min="13833" max="13833" width="22.140625" style="786" customWidth="1"/>
    <col min="13834" max="13834" width="16" style="786" bestFit="1" customWidth="1"/>
    <col min="13835" max="14080" width="11.42578125" style="786"/>
    <col min="14081" max="14081" width="13" style="786" customWidth="1"/>
    <col min="14082" max="14082" width="3.42578125" style="786" customWidth="1"/>
    <col min="14083" max="14083" width="45.140625" style="786" customWidth="1"/>
    <col min="14084" max="14084" width="25.42578125" style="786" customWidth="1"/>
    <col min="14085" max="14085" width="24" style="786" customWidth="1"/>
    <col min="14086" max="14086" width="23.5703125" style="786" customWidth="1"/>
    <col min="14087" max="14087" width="26.42578125" style="786" customWidth="1"/>
    <col min="14088" max="14088" width="17.28515625" style="786" bestFit="1" customWidth="1"/>
    <col min="14089" max="14089" width="22.140625" style="786" customWidth="1"/>
    <col min="14090" max="14090" width="16" style="786" bestFit="1" customWidth="1"/>
    <col min="14091" max="14336" width="11.42578125" style="786"/>
    <col min="14337" max="14337" width="13" style="786" customWidth="1"/>
    <col min="14338" max="14338" width="3.42578125" style="786" customWidth="1"/>
    <col min="14339" max="14339" width="45.140625" style="786" customWidth="1"/>
    <col min="14340" max="14340" width="25.42578125" style="786" customWidth="1"/>
    <col min="14341" max="14341" width="24" style="786" customWidth="1"/>
    <col min="14342" max="14342" width="23.5703125" style="786" customWidth="1"/>
    <col min="14343" max="14343" width="26.42578125" style="786" customWidth="1"/>
    <col min="14344" max="14344" width="17.28515625" style="786" bestFit="1" customWidth="1"/>
    <col min="14345" max="14345" width="22.140625" style="786" customWidth="1"/>
    <col min="14346" max="14346" width="16" style="786" bestFit="1" customWidth="1"/>
    <col min="14347" max="14592" width="11.42578125" style="786"/>
    <col min="14593" max="14593" width="13" style="786" customWidth="1"/>
    <col min="14594" max="14594" width="3.42578125" style="786" customWidth="1"/>
    <col min="14595" max="14595" width="45.140625" style="786" customWidth="1"/>
    <col min="14596" max="14596" width="25.42578125" style="786" customWidth="1"/>
    <col min="14597" max="14597" width="24" style="786" customWidth="1"/>
    <col min="14598" max="14598" width="23.5703125" style="786" customWidth="1"/>
    <col min="14599" max="14599" width="26.42578125" style="786" customWidth="1"/>
    <col min="14600" max="14600" width="17.28515625" style="786" bestFit="1" customWidth="1"/>
    <col min="14601" max="14601" width="22.140625" style="786" customWidth="1"/>
    <col min="14602" max="14602" width="16" style="786" bestFit="1" customWidth="1"/>
    <col min="14603" max="14848" width="11.42578125" style="786"/>
    <col min="14849" max="14849" width="13" style="786" customWidth="1"/>
    <col min="14850" max="14850" width="3.42578125" style="786" customWidth="1"/>
    <col min="14851" max="14851" width="45.140625" style="786" customWidth="1"/>
    <col min="14852" max="14852" width="25.42578125" style="786" customWidth="1"/>
    <col min="14853" max="14853" width="24" style="786" customWidth="1"/>
    <col min="14854" max="14854" width="23.5703125" style="786" customWidth="1"/>
    <col min="14855" max="14855" width="26.42578125" style="786" customWidth="1"/>
    <col min="14856" max="14856" width="17.28515625" style="786" bestFit="1" customWidth="1"/>
    <col min="14857" max="14857" width="22.140625" style="786" customWidth="1"/>
    <col min="14858" max="14858" width="16" style="786" bestFit="1" customWidth="1"/>
    <col min="14859" max="15104" width="11.42578125" style="786"/>
    <col min="15105" max="15105" width="13" style="786" customWidth="1"/>
    <col min="15106" max="15106" width="3.42578125" style="786" customWidth="1"/>
    <col min="15107" max="15107" width="45.140625" style="786" customWidth="1"/>
    <col min="15108" max="15108" width="25.42578125" style="786" customWidth="1"/>
    <col min="15109" max="15109" width="24" style="786" customWidth="1"/>
    <col min="15110" max="15110" width="23.5703125" style="786" customWidth="1"/>
    <col min="15111" max="15111" width="26.42578125" style="786" customWidth="1"/>
    <col min="15112" max="15112" width="17.28515625" style="786" bestFit="1" customWidth="1"/>
    <col min="15113" max="15113" width="22.140625" style="786" customWidth="1"/>
    <col min="15114" max="15114" width="16" style="786" bestFit="1" customWidth="1"/>
    <col min="15115" max="15360" width="11.42578125" style="786"/>
    <col min="15361" max="15361" width="13" style="786" customWidth="1"/>
    <col min="15362" max="15362" width="3.42578125" style="786" customWidth="1"/>
    <col min="15363" max="15363" width="45.140625" style="786" customWidth="1"/>
    <col min="15364" max="15364" width="25.42578125" style="786" customWidth="1"/>
    <col min="15365" max="15365" width="24" style="786" customWidth="1"/>
    <col min="15366" max="15366" width="23.5703125" style="786" customWidth="1"/>
    <col min="15367" max="15367" width="26.42578125" style="786" customWidth="1"/>
    <col min="15368" max="15368" width="17.28515625" style="786" bestFit="1" customWidth="1"/>
    <col min="15369" max="15369" width="22.140625" style="786" customWidth="1"/>
    <col min="15370" max="15370" width="16" style="786" bestFit="1" customWidth="1"/>
    <col min="15371" max="15616" width="11.42578125" style="786"/>
    <col min="15617" max="15617" width="13" style="786" customWidth="1"/>
    <col min="15618" max="15618" width="3.42578125" style="786" customWidth="1"/>
    <col min="15619" max="15619" width="45.140625" style="786" customWidth="1"/>
    <col min="15620" max="15620" width="25.42578125" style="786" customWidth="1"/>
    <col min="15621" max="15621" width="24" style="786" customWidth="1"/>
    <col min="15622" max="15622" width="23.5703125" style="786" customWidth="1"/>
    <col min="15623" max="15623" width="26.42578125" style="786" customWidth="1"/>
    <col min="15624" max="15624" width="17.28515625" style="786" bestFit="1" customWidth="1"/>
    <col min="15625" max="15625" width="22.140625" style="786" customWidth="1"/>
    <col min="15626" max="15626" width="16" style="786" bestFit="1" customWidth="1"/>
    <col min="15627" max="15872" width="11.42578125" style="786"/>
    <col min="15873" max="15873" width="13" style="786" customWidth="1"/>
    <col min="15874" max="15874" width="3.42578125" style="786" customWidth="1"/>
    <col min="15875" max="15875" width="45.140625" style="786" customWidth="1"/>
    <col min="15876" max="15876" width="25.42578125" style="786" customWidth="1"/>
    <col min="15877" max="15877" width="24" style="786" customWidth="1"/>
    <col min="15878" max="15878" width="23.5703125" style="786" customWidth="1"/>
    <col min="15879" max="15879" width="26.42578125" style="786" customWidth="1"/>
    <col min="15880" max="15880" width="17.28515625" style="786" bestFit="1" customWidth="1"/>
    <col min="15881" max="15881" width="22.140625" style="786" customWidth="1"/>
    <col min="15882" max="15882" width="16" style="786" bestFit="1" customWidth="1"/>
    <col min="15883" max="16128" width="11.42578125" style="786"/>
    <col min="16129" max="16129" width="13" style="786" customWidth="1"/>
    <col min="16130" max="16130" width="3.42578125" style="786" customWidth="1"/>
    <col min="16131" max="16131" width="45.140625" style="786" customWidth="1"/>
    <col min="16132" max="16132" width="25.42578125" style="786" customWidth="1"/>
    <col min="16133" max="16133" width="24" style="786" customWidth="1"/>
    <col min="16134" max="16134" width="23.5703125" style="786" customWidth="1"/>
    <col min="16135" max="16135" width="26.42578125" style="786" customWidth="1"/>
    <col min="16136" max="16136" width="17.28515625" style="786" bestFit="1" customWidth="1"/>
    <col min="16137" max="16137" width="22.140625" style="786" customWidth="1"/>
    <col min="16138" max="16138" width="16" style="786" bestFit="1" customWidth="1"/>
    <col min="16139" max="16384" width="11.42578125" style="786"/>
  </cols>
  <sheetData>
    <row r="2" spans="1:7" ht="6.75" customHeight="1"/>
    <row r="3" spans="1:7" ht="18.75">
      <c r="A3" s="789"/>
      <c r="C3" s="1392" t="s">
        <v>3250</v>
      </c>
      <c r="D3" s="1392"/>
      <c r="E3" s="1392"/>
    </row>
    <row r="4" spans="1:7">
      <c r="A4" s="789"/>
    </row>
    <row r="5" spans="1:7">
      <c r="A5" s="789"/>
    </row>
    <row r="6" spans="1:7">
      <c r="A6" s="789"/>
      <c r="B6" s="1393"/>
      <c r="C6" s="1393"/>
      <c r="D6" s="1393"/>
      <c r="E6" s="1393"/>
    </row>
    <row r="7" spans="1:7">
      <c r="A7" s="790"/>
      <c r="B7" s="1393" t="s">
        <v>3180</v>
      </c>
      <c r="C7" s="1393"/>
      <c r="D7" s="1393"/>
      <c r="E7" s="1393"/>
    </row>
    <row r="8" spans="1:7">
      <c r="A8" s="790"/>
      <c r="B8" s="1393" t="s">
        <v>3181</v>
      </c>
      <c r="C8" s="1393"/>
      <c r="D8" s="1393"/>
      <c r="E8" s="1393"/>
    </row>
    <row r="9" spans="1:7">
      <c r="A9" s="790"/>
      <c r="B9" s="1393" t="s">
        <v>3182</v>
      </c>
      <c r="C9" s="1393"/>
      <c r="D9" s="1393"/>
      <c r="E9" s="1393"/>
    </row>
    <row r="10" spans="1:7" ht="21" customHeight="1">
      <c r="A10" s="790"/>
      <c r="B10" s="1393" t="s">
        <v>3357</v>
      </c>
      <c r="C10" s="1393"/>
      <c r="D10" s="1393"/>
      <c r="E10" s="1393"/>
    </row>
    <row r="11" spans="1:7" ht="15.75" customHeight="1" thickBot="1">
      <c r="A11" s="790"/>
      <c r="B11" s="791"/>
      <c r="C11" s="791"/>
      <c r="D11" s="791"/>
      <c r="E11" s="792"/>
    </row>
    <row r="12" spans="1:7" ht="13.5" thickTop="1">
      <c r="A12" s="790"/>
      <c r="B12" s="793"/>
      <c r="C12" s="794"/>
      <c r="D12" s="795" t="s">
        <v>3183</v>
      </c>
      <c r="E12" s="796" t="s">
        <v>3184</v>
      </c>
      <c r="F12" s="788"/>
      <c r="G12" s="787"/>
    </row>
    <row r="13" spans="1:7" ht="15">
      <c r="A13" s="790"/>
      <c r="B13" s="797"/>
      <c r="C13" s="798" t="s">
        <v>3358</v>
      </c>
      <c r="D13" s="799">
        <v>197900270851.75</v>
      </c>
      <c r="E13" s="800">
        <v>206875050900.42004</v>
      </c>
      <c r="F13" s="873" t="s">
        <v>3317</v>
      </c>
    </row>
    <row r="14" spans="1:7">
      <c r="A14" s="790"/>
      <c r="B14" s="797"/>
      <c r="C14" s="798"/>
      <c r="D14" s="801"/>
      <c r="E14" s="802"/>
    </row>
    <row r="15" spans="1:7">
      <c r="A15" s="790"/>
      <c r="B15" s="797"/>
      <c r="C15" s="803" t="s">
        <v>3185</v>
      </c>
      <c r="D15" s="804"/>
      <c r="E15" s="805"/>
    </row>
    <row r="16" spans="1:7">
      <c r="A16" s="807"/>
      <c r="B16" s="806" t="s">
        <v>3186</v>
      </c>
      <c r="C16" s="798" t="s">
        <v>3187</v>
      </c>
      <c r="D16" s="804">
        <v>-11269554828.370001</v>
      </c>
      <c r="E16" s="805"/>
    </row>
    <row r="17" spans="1:6" ht="25.5" customHeight="1">
      <c r="A17" s="807"/>
      <c r="B17" s="806" t="s">
        <v>3188</v>
      </c>
      <c r="C17" s="798" t="s">
        <v>3189</v>
      </c>
      <c r="D17" s="804">
        <v>-2849405273.5482001</v>
      </c>
      <c r="E17" s="805"/>
    </row>
    <row r="18" spans="1:6" ht="25.5" customHeight="1">
      <c r="A18" s="807"/>
      <c r="B18" s="806" t="s">
        <v>3190</v>
      </c>
      <c r="C18" s="798" t="s">
        <v>3191</v>
      </c>
      <c r="D18" s="804">
        <v>-9667739530.2600002</v>
      </c>
      <c r="E18" s="805"/>
    </row>
    <row r="19" spans="1:6" ht="25.5">
      <c r="A19" s="807"/>
      <c r="B19" s="806" t="s">
        <v>3192</v>
      </c>
      <c r="C19" s="798" t="s">
        <v>3193</v>
      </c>
      <c r="D19" s="804">
        <v>18479928288.810001</v>
      </c>
      <c r="E19" s="805"/>
    </row>
    <row r="20" spans="1:6" ht="25.5">
      <c r="A20" s="790"/>
      <c r="B20" s="806" t="s">
        <v>3194</v>
      </c>
      <c r="C20" s="798" t="s">
        <v>3359</v>
      </c>
      <c r="D20" s="804">
        <v>53752668.349999994</v>
      </c>
      <c r="E20" s="805"/>
    </row>
    <row r="21" spans="1:6">
      <c r="A21" s="790"/>
      <c r="B21" s="806" t="s">
        <v>3196</v>
      </c>
      <c r="C21" s="798" t="s">
        <v>3197</v>
      </c>
      <c r="D21" s="804">
        <v>-3267603292.8899999</v>
      </c>
      <c r="E21" s="805"/>
    </row>
    <row r="22" spans="1:6">
      <c r="A22" s="790"/>
      <c r="B22" s="806" t="s">
        <v>3198</v>
      </c>
      <c r="C22" s="798" t="s">
        <v>3199</v>
      </c>
      <c r="D22" s="804">
        <v>0.59000000000000008</v>
      </c>
      <c r="E22" s="805"/>
    </row>
    <row r="23" spans="1:6" ht="17.25" customHeight="1">
      <c r="A23" s="790"/>
      <c r="B23" s="806" t="s">
        <v>3201</v>
      </c>
      <c r="C23" s="798" t="s">
        <v>3328</v>
      </c>
      <c r="D23" s="804">
        <v>360563230.63999999</v>
      </c>
      <c r="E23" s="805"/>
      <c r="F23" s="811"/>
    </row>
    <row r="24" spans="1:6" ht="25.5">
      <c r="A24" s="790"/>
      <c r="B24" s="806" t="s">
        <v>3203</v>
      </c>
      <c r="C24" s="798" t="s">
        <v>3329</v>
      </c>
      <c r="D24" s="808">
        <v>-30010</v>
      </c>
      <c r="E24" s="805"/>
    </row>
    <row r="25" spans="1:6">
      <c r="A25" s="790"/>
      <c r="B25" s="806"/>
      <c r="C25" s="798"/>
      <c r="D25" s="808"/>
      <c r="E25" s="805"/>
    </row>
    <row r="26" spans="1:6">
      <c r="A26" s="790"/>
      <c r="B26" s="806"/>
      <c r="C26" s="809" t="s">
        <v>3200</v>
      </c>
      <c r="D26" s="810"/>
      <c r="E26" s="805"/>
    </row>
    <row r="27" spans="1:6" ht="12.75" customHeight="1">
      <c r="A27" s="813"/>
      <c r="B27" s="806" t="s">
        <v>3204</v>
      </c>
      <c r="C27" s="798" t="s">
        <v>3202</v>
      </c>
      <c r="D27" s="810">
        <v>-678409612.99000013</v>
      </c>
      <c r="E27" s="805"/>
    </row>
    <row r="28" spans="1:6" ht="12.75" customHeight="1">
      <c r="A28" s="813"/>
      <c r="B28" s="806" t="s">
        <v>3206</v>
      </c>
      <c r="C28" s="798" t="s">
        <v>3205</v>
      </c>
      <c r="D28" s="810">
        <v>-579094681.42000008</v>
      </c>
      <c r="E28" s="805"/>
    </row>
    <row r="29" spans="1:6" ht="12.75" customHeight="1">
      <c r="A29" s="813"/>
      <c r="B29" s="812" t="s">
        <v>3208</v>
      </c>
      <c r="C29" s="798" t="s">
        <v>3207</v>
      </c>
      <c r="D29" s="810">
        <v>-123630219.74000001</v>
      </c>
      <c r="E29" s="805"/>
    </row>
    <row r="30" spans="1:6" ht="12.75" customHeight="1">
      <c r="A30" s="813"/>
      <c r="B30" s="812" t="s">
        <v>3210</v>
      </c>
      <c r="C30" s="798" t="s">
        <v>3209</v>
      </c>
      <c r="D30" s="810">
        <v>230436622.36999997</v>
      </c>
      <c r="E30" s="805"/>
    </row>
    <row r="31" spans="1:6" ht="12.75" customHeight="1">
      <c r="A31" s="813"/>
      <c r="B31" s="812" t="s">
        <v>3211</v>
      </c>
      <c r="C31" s="798" t="s">
        <v>3251</v>
      </c>
      <c r="D31" s="810">
        <v>947965.12999999989</v>
      </c>
      <c r="E31" s="805"/>
    </row>
    <row r="32" spans="1:6" ht="12.75" customHeight="1">
      <c r="A32" s="813"/>
      <c r="B32" s="812" t="s">
        <v>3213</v>
      </c>
      <c r="C32" s="798" t="s">
        <v>3212</v>
      </c>
      <c r="D32" s="810">
        <v>5111453.83</v>
      </c>
      <c r="E32" s="805"/>
    </row>
    <row r="33" spans="1:9">
      <c r="A33" s="813"/>
      <c r="B33" s="812" t="s">
        <v>3216</v>
      </c>
      <c r="C33" s="798" t="s">
        <v>3214</v>
      </c>
      <c r="D33" s="810">
        <v>1249848112</v>
      </c>
      <c r="E33" s="805"/>
    </row>
    <row r="34" spans="1:9" ht="25.5">
      <c r="A34" s="813"/>
      <c r="B34" s="812" t="s">
        <v>3218</v>
      </c>
      <c r="C34" s="798" t="s">
        <v>3252</v>
      </c>
      <c r="D34" s="810">
        <v>430848.05</v>
      </c>
      <c r="E34" s="805"/>
    </row>
    <row r="35" spans="1:9" ht="25.5">
      <c r="A35" s="813"/>
      <c r="B35" s="812" t="s">
        <v>3219</v>
      </c>
      <c r="C35" s="798" t="s">
        <v>3330</v>
      </c>
      <c r="D35" s="810">
        <v>-3408680.5700000003</v>
      </c>
      <c r="E35" s="805"/>
    </row>
    <row r="36" spans="1:9" ht="25.5">
      <c r="A36" s="813"/>
      <c r="B36" s="812" t="s">
        <v>3220</v>
      </c>
      <c r="C36" s="798" t="s">
        <v>3253</v>
      </c>
      <c r="D36" s="810">
        <v>0.01</v>
      </c>
      <c r="E36" s="805"/>
    </row>
    <row r="37" spans="1:9">
      <c r="A37" s="813"/>
      <c r="B37" s="812" t="s">
        <v>3222</v>
      </c>
      <c r="C37" s="798" t="s">
        <v>3254</v>
      </c>
      <c r="D37" s="810">
        <v>10156344.609999999</v>
      </c>
      <c r="E37" s="805"/>
    </row>
    <row r="38" spans="1:9">
      <c r="A38" s="813"/>
      <c r="B38" s="812" t="s">
        <v>3225</v>
      </c>
      <c r="C38" s="798" t="s">
        <v>3255</v>
      </c>
      <c r="D38" s="810">
        <v>139787840.69000003</v>
      </c>
      <c r="E38" s="805"/>
    </row>
    <row r="39" spans="1:9">
      <c r="A39" s="813"/>
      <c r="B39" s="812" t="s">
        <v>3228</v>
      </c>
      <c r="C39" s="798" t="s">
        <v>3256</v>
      </c>
      <c r="D39" s="810">
        <v>-9.999999999999995E-3</v>
      </c>
      <c r="E39" s="805"/>
      <c r="G39" s="814"/>
      <c r="H39" s="814"/>
    </row>
    <row r="40" spans="1:9">
      <c r="A40" s="813"/>
      <c r="B40" s="812"/>
      <c r="C40" s="798"/>
      <c r="D40" s="810"/>
      <c r="E40" s="805"/>
      <c r="G40" s="814"/>
      <c r="H40" s="786"/>
      <c r="I40" s="815"/>
    </row>
    <row r="41" spans="1:9">
      <c r="A41" s="813"/>
      <c r="B41" s="812"/>
      <c r="C41" s="798"/>
      <c r="D41" s="810"/>
      <c r="E41" s="805"/>
      <c r="G41" s="814"/>
      <c r="H41" s="786"/>
      <c r="I41" s="815"/>
    </row>
    <row r="42" spans="1:9">
      <c r="A42" s="813"/>
      <c r="B42" s="812"/>
      <c r="C42" s="809" t="s">
        <v>3215</v>
      </c>
      <c r="D42" s="810"/>
      <c r="E42" s="805"/>
      <c r="G42" s="814"/>
      <c r="H42" s="814"/>
      <c r="I42" s="815"/>
    </row>
    <row r="43" spans="1:9">
      <c r="A43" s="813"/>
      <c r="B43" s="806" t="s">
        <v>3229</v>
      </c>
      <c r="C43" s="798" t="s">
        <v>3217</v>
      </c>
      <c r="D43" s="810">
        <v>-621571227.51999998</v>
      </c>
      <c r="E43" s="805"/>
      <c r="G43" s="814"/>
      <c r="H43" s="814"/>
    </row>
    <row r="44" spans="1:9">
      <c r="A44" s="813"/>
      <c r="B44" s="806" t="s">
        <v>3230</v>
      </c>
      <c r="C44" s="798" t="s">
        <v>3205</v>
      </c>
      <c r="D44" s="810">
        <v>-299148715.35999995</v>
      </c>
      <c r="E44" s="805"/>
      <c r="G44" s="814"/>
      <c r="H44" s="814"/>
    </row>
    <row r="45" spans="1:9">
      <c r="A45" s="813"/>
      <c r="B45" s="806" t="s">
        <v>3232</v>
      </c>
      <c r="C45" s="798" t="s">
        <v>3212</v>
      </c>
      <c r="D45" s="810">
        <v>3434732.5799999996</v>
      </c>
      <c r="E45" s="805"/>
    </row>
    <row r="46" spans="1:9">
      <c r="A46" s="813"/>
      <c r="B46" s="806" t="s">
        <v>3235</v>
      </c>
      <c r="C46" s="798" t="s">
        <v>3221</v>
      </c>
      <c r="D46" s="810">
        <v>292281933.44</v>
      </c>
      <c r="E46" s="805"/>
    </row>
    <row r="47" spans="1:9">
      <c r="A47" s="813"/>
      <c r="B47" s="806" t="s">
        <v>3237</v>
      </c>
      <c r="C47" s="798" t="s">
        <v>3257</v>
      </c>
      <c r="D47" s="810">
        <v>158193288.90000001</v>
      </c>
      <c r="E47" s="805"/>
    </row>
    <row r="48" spans="1:9" ht="25.5">
      <c r="A48" s="813"/>
      <c r="B48" s="806" t="s">
        <v>3258</v>
      </c>
      <c r="C48" s="798" t="s">
        <v>3330</v>
      </c>
      <c r="D48" s="810">
        <v>-401136.62999999995</v>
      </c>
      <c r="E48" s="805"/>
    </row>
    <row r="49" spans="1:7">
      <c r="A49" s="813"/>
      <c r="B49" s="806" t="s">
        <v>3259</v>
      </c>
      <c r="C49" s="798" t="s">
        <v>3331</v>
      </c>
      <c r="D49" s="810">
        <v>7821255.3899999997</v>
      </c>
      <c r="E49" s="805"/>
    </row>
    <row r="50" spans="1:7">
      <c r="A50" s="813"/>
      <c r="B50" s="806" t="s">
        <v>3260</v>
      </c>
      <c r="C50" s="798" t="s">
        <v>3223</v>
      </c>
      <c r="D50" s="804">
        <v>2</v>
      </c>
      <c r="E50" s="805"/>
    </row>
    <row r="51" spans="1:7">
      <c r="A51" s="813"/>
      <c r="B51" s="806"/>
      <c r="C51" s="798"/>
      <c r="D51" s="804"/>
      <c r="E51" s="805"/>
    </row>
    <row r="52" spans="1:7">
      <c r="A52" s="813"/>
      <c r="B52" s="806"/>
      <c r="C52" s="809" t="s">
        <v>3224</v>
      </c>
      <c r="D52" s="804"/>
      <c r="E52" s="805"/>
    </row>
    <row r="53" spans="1:7">
      <c r="A53" s="813"/>
      <c r="B53" s="806" t="s">
        <v>3261</v>
      </c>
      <c r="C53" s="798" t="s">
        <v>3226</v>
      </c>
      <c r="D53" s="810">
        <v>5647180217.5599995</v>
      </c>
      <c r="E53" s="805"/>
    </row>
    <row r="54" spans="1:7" ht="13.5" customHeight="1">
      <c r="A54" s="816"/>
      <c r="B54" s="806"/>
      <c r="C54" s="798"/>
      <c r="D54" s="804"/>
      <c r="E54" s="805"/>
    </row>
    <row r="55" spans="1:7">
      <c r="A55" s="816"/>
      <c r="B55" s="812"/>
      <c r="C55" s="809" t="s">
        <v>3227</v>
      </c>
      <c r="D55" s="810"/>
      <c r="E55" s="805"/>
    </row>
    <row r="56" spans="1:7">
      <c r="A56" s="816"/>
      <c r="B56" s="812" t="s">
        <v>3262</v>
      </c>
      <c r="C56" s="798" t="s">
        <v>3197</v>
      </c>
      <c r="D56" s="810">
        <v>-676856138.45000005</v>
      </c>
      <c r="E56" s="805"/>
    </row>
    <row r="57" spans="1:7" ht="25.5">
      <c r="A57" s="816"/>
      <c r="B57" s="812" t="s">
        <v>3263</v>
      </c>
      <c r="C57" s="798" t="s">
        <v>3195</v>
      </c>
      <c r="D57" s="810">
        <v>1464998.3199999998</v>
      </c>
      <c r="E57" s="805"/>
      <c r="F57" s="824"/>
    </row>
    <row r="58" spans="1:7">
      <c r="A58" s="816"/>
      <c r="B58" s="812" t="s">
        <v>3264</v>
      </c>
      <c r="C58" s="798" t="s">
        <v>3199</v>
      </c>
      <c r="D58" s="810">
        <v>0.01</v>
      </c>
      <c r="E58" s="805"/>
    </row>
    <row r="59" spans="1:7">
      <c r="A59" s="816"/>
      <c r="B59" s="812"/>
      <c r="C59" s="798"/>
      <c r="D59" s="804"/>
      <c r="E59" s="805"/>
      <c r="G59" s="203"/>
    </row>
    <row r="60" spans="1:7">
      <c r="A60" s="816"/>
      <c r="B60" s="812"/>
      <c r="C60" s="809" t="s">
        <v>3231</v>
      </c>
      <c r="D60" s="804"/>
      <c r="E60" s="805"/>
    </row>
    <row r="61" spans="1:7">
      <c r="A61" s="816"/>
      <c r="B61" s="812" t="s">
        <v>3265</v>
      </c>
      <c r="C61" s="798" t="s">
        <v>3233</v>
      </c>
      <c r="D61" s="804">
        <v>17331353673</v>
      </c>
      <c r="E61" s="805"/>
      <c r="F61" s="203"/>
    </row>
    <row r="62" spans="1:7">
      <c r="A62" s="816"/>
      <c r="B62" s="812"/>
      <c r="C62" s="798"/>
      <c r="D62" s="804"/>
      <c r="E62" s="805"/>
    </row>
    <row r="63" spans="1:7">
      <c r="A63" s="816"/>
      <c r="B63" s="812"/>
      <c r="C63" s="809" t="s">
        <v>3234</v>
      </c>
      <c r="D63" s="804"/>
      <c r="E63" s="805"/>
    </row>
    <row r="64" spans="1:7">
      <c r="A64" s="816"/>
      <c r="B64" s="806" t="s">
        <v>3266</v>
      </c>
      <c r="C64" s="798" t="s">
        <v>3236</v>
      </c>
      <c r="D64" s="804">
        <v>-4585377225.2700005</v>
      </c>
      <c r="E64" s="805"/>
      <c r="F64" s="203"/>
    </row>
    <row r="65" spans="1:5" ht="25.5">
      <c r="A65" s="816"/>
      <c r="B65" s="806" t="s">
        <v>3332</v>
      </c>
      <c r="C65" s="798" t="s">
        <v>3238</v>
      </c>
      <c r="D65" s="804">
        <v>-45209120.609999999</v>
      </c>
      <c r="E65" s="805"/>
    </row>
    <row r="66" spans="1:5">
      <c r="A66" s="816"/>
      <c r="B66" s="806" t="s">
        <v>3333</v>
      </c>
      <c r="C66" s="798" t="s">
        <v>2355</v>
      </c>
      <c r="D66" s="804">
        <v>-329183874.61000001</v>
      </c>
      <c r="E66" s="805"/>
    </row>
    <row r="67" spans="1:5">
      <c r="A67" s="816"/>
      <c r="B67" s="806" t="s">
        <v>3334</v>
      </c>
      <c r="C67" s="798" t="s">
        <v>3267</v>
      </c>
      <c r="D67" s="804">
        <v>-1289859.3500000001</v>
      </c>
      <c r="E67" s="805"/>
    </row>
    <row r="68" spans="1:5">
      <c r="A68" s="816"/>
      <c r="B68" s="806" t="s">
        <v>3335</v>
      </c>
      <c r="C68" s="798" t="s">
        <v>3336</v>
      </c>
      <c r="D68" s="804">
        <v>-0.01</v>
      </c>
      <c r="E68" s="805"/>
    </row>
    <row r="69" spans="1:5">
      <c r="A69" s="816"/>
      <c r="B69" s="812"/>
      <c r="C69" s="817"/>
      <c r="D69" s="801"/>
      <c r="E69" s="805"/>
    </row>
    <row r="70" spans="1:5" ht="13.5" thickBot="1">
      <c r="A70" s="816"/>
      <c r="B70" s="818"/>
      <c r="C70" s="819" t="s">
        <v>3239</v>
      </c>
      <c r="D70" s="820">
        <f>SUM(D13:D69)</f>
        <v>206875050900.42181</v>
      </c>
      <c r="E70" s="821">
        <f>SUM(E13:E69)</f>
        <v>206875050900.42004</v>
      </c>
    </row>
    <row r="71" spans="1:5" ht="13.5" thickTop="1">
      <c r="A71" s="816"/>
      <c r="B71" s="813"/>
      <c r="C71" s="813"/>
      <c r="D71" s="822"/>
      <c r="E71" s="823">
        <f>+D70-E70</f>
        <v>1.77001953125E-3</v>
      </c>
    </row>
    <row r="72" spans="1:5">
      <c r="A72" s="816"/>
      <c r="B72" s="816"/>
      <c r="C72" s="816"/>
    </row>
    <row r="73" spans="1:5">
      <c r="A73" s="816"/>
      <c r="B73" s="816"/>
      <c r="C73" s="816"/>
    </row>
    <row r="74" spans="1:5">
      <c r="A74" s="816"/>
      <c r="B74" s="816"/>
      <c r="C74" s="816"/>
    </row>
    <row r="75" spans="1:5">
      <c r="A75" s="816"/>
      <c r="B75" s="816"/>
      <c r="C75" s="816"/>
    </row>
    <row r="76" spans="1:5">
      <c r="A76" s="816"/>
      <c r="B76" s="816"/>
      <c r="C76" s="816"/>
    </row>
    <row r="77" spans="1:5">
      <c r="A77" s="816"/>
      <c r="B77" s="816"/>
      <c r="C77" s="816"/>
    </row>
    <row r="78" spans="1:5">
      <c r="A78" s="816"/>
      <c r="B78" s="816"/>
      <c r="C78" s="816"/>
    </row>
    <row r="79" spans="1:5">
      <c r="A79" s="816"/>
      <c r="B79" s="816"/>
      <c r="C79" s="816"/>
    </row>
    <row r="80" spans="1:5">
      <c r="A80" s="816"/>
      <c r="B80" s="816"/>
      <c r="C80" s="816"/>
    </row>
    <row r="81" spans="1:3">
      <c r="A81" s="816"/>
      <c r="B81" s="816"/>
      <c r="C81" s="816"/>
    </row>
    <row r="82" spans="1:3">
      <c r="A82" s="816"/>
      <c r="B82" s="816"/>
      <c r="C82" s="816"/>
    </row>
    <row r="83" spans="1:3">
      <c r="A83" s="816"/>
      <c r="B83" s="816"/>
      <c r="C83" s="816"/>
    </row>
    <row r="84" spans="1:3">
      <c r="A84" s="816"/>
      <c r="B84" s="816"/>
      <c r="C84" s="816"/>
    </row>
    <row r="85" spans="1:3">
      <c r="A85" s="816"/>
      <c r="B85" s="816"/>
      <c r="C85" s="816"/>
    </row>
    <row r="86" spans="1:3">
      <c r="A86" s="816"/>
      <c r="B86" s="816"/>
      <c r="C86" s="816"/>
    </row>
    <row r="87" spans="1:3">
      <c r="A87" s="816"/>
      <c r="B87" s="816"/>
      <c r="C87" s="816"/>
    </row>
    <row r="88" spans="1:3">
      <c r="A88" s="816"/>
      <c r="B88" s="816"/>
      <c r="C88" s="816"/>
    </row>
    <row r="89" spans="1:3">
      <c r="A89" s="816"/>
      <c r="B89" s="816"/>
      <c r="C89" s="816"/>
    </row>
    <row r="90" spans="1:3">
      <c r="A90" s="816"/>
      <c r="B90" s="816"/>
      <c r="C90" s="816"/>
    </row>
    <row r="91" spans="1:3">
      <c r="A91" s="816"/>
      <c r="B91" s="816"/>
      <c r="C91" s="816"/>
    </row>
    <row r="92" spans="1:3">
      <c r="A92" s="816"/>
      <c r="B92" s="816"/>
      <c r="C92" s="816"/>
    </row>
    <row r="93" spans="1:3">
      <c r="A93" s="816"/>
      <c r="B93" s="816"/>
      <c r="C93" s="816"/>
    </row>
    <row r="94" spans="1:3">
      <c r="A94" s="816"/>
      <c r="B94" s="816"/>
      <c r="C94" s="816"/>
    </row>
  </sheetData>
  <mergeCells count="6">
    <mergeCell ref="C3:E3"/>
    <mergeCell ref="B9:E9"/>
    <mergeCell ref="B10:E10"/>
    <mergeCell ref="B6:E6"/>
    <mergeCell ref="B7:E7"/>
    <mergeCell ref="B8:E8"/>
  </mergeCells>
  <hyperlinks>
    <hyperlink ref="F13" location="'Informe Notas Est. Financ. '!A2280" display="'Informe Notas Est. Financ. '!A2280"/>
  </hyperlinks>
  <pageMargins left="1.64" right="0.70866141732283472" top="0.42" bottom="0.23" header="0.31496062992125984" footer="0.16"/>
  <pageSetup scale="71"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Informe Notas Est. Financ. </vt:lpstr>
      <vt:lpstr>Balance General</vt:lpstr>
      <vt:lpstr>Estado Resultados</vt:lpstr>
      <vt:lpstr>Flujo de Efectivo</vt:lpstr>
      <vt:lpstr>Cambios en Patrimonio</vt:lpstr>
      <vt:lpstr>Estado Evolución de Bienes</vt:lpstr>
      <vt:lpstr>Balanza de Comprobacion nivel 8</vt:lpstr>
      <vt:lpstr>Anexo A Conciliación Presupuest</vt:lpstr>
      <vt:lpstr>'Informe Notas Est. Financ. '!_ftn1</vt:lpstr>
      <vt:lpstr>'Informe Notas Est. Financ. '!_Toc468960618</vt:lpstr>
      <vt:lpstr>'Anexo A Conciliación Presupuest'!Área_de_impresión</vt:lpstr>
      <vt:lpstr>'Informe Notas Est. Financ. '!Área_de_impresión</vt:lpstr>
      <vt:lpstr>'Informe Notas Est. Financ.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Vsibaja</dc:creator>
  <cp:lastModifiedBy>yflores</cp:lastModifiedBy>
  <cp:lastPrinted>2017-07-17T18:59:14Z</cp:lastPrinted>
  <dcterms:created xsi:type="dcterms:W3CDTF">2017-04-03T13:54:30Z</dcterms:created>
  <dcterms:modified xsi:type="dcterms:W3CDTF">2017-07-17T21:52:27Z</dcterms:modified>
</cp:coreProperties>
</file>