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210" tabRatio="956"/>
  </bookViews>
  <sheets>
    <sheet name="Portada" sheetId="23" r:id="rId1"/>
    <sheet name="Balance Comprobación" sheetId="1" r:id="rId2"/>
    <sheet name="Estado de Resultados" sheetId="2" r:id="rId3"/>
    <sheet name="Balance de Situación" sheetId="3" r:id="rId4"/>
    <sheet name="Nota 1" sheetId="4" r:id="rId5"/>
    <sheet name="Nota 2" sheetId="5" r:id="rId6"/>
    <sheet name="Nota 3" sheetId="6" r:id="rId7"/>
    <sheet name="Nota 4" sheetId="7" r:id="rId8"/>
    <sheet name="Nota 5" sheetId="8" r:id="rId9"/>
    <sheet name="Nota 6" sheetId="9" r:id="rId10"/>
    <sheet name="Nota 7" sheetId="10" r:id="rId11"/>
    <sheet name="Nota 8" sheetId="11" r:id="rId12"/>
    <sheet name="Nota 9" sheetId="12" r:id="rId13"/>
    <sheet name="Nota 10" sheetId="13" r:id="rId14"/>
    <sheet name="Nota 11" sheetId="14" r:id="rId15"/>
    <sheet name="Nota 12" sheetId="15" r:id="rId16"/>
    <sheet name="Nota 13" sheetId="16" r:id="rId17"/>
    <sheet name="Nota 14" sheetId="17" r:id="rId18"/>
    <sheet name="Nota 15" sheetId="18" r:id="rId19"/>
    <sheet name="Nota 16" sheetId="19" r:id="rId20"/>
    <sheet name="Nota 17" sheetId="20" r:id="rId21"/>
    <sheet name="Nota 18" sheetId="21" r:id="rId22"/>
    <sheet name="Nota 19" sheetId="22" r:id="rId23"/>
  </sheets>
  <definedNames>
    <definedName name="_xlnm.Print_Area" localSheetId="1">'Balance Comprobación'!$A$1:$E$48</definedName>
    <definedName name="_xlnm.Print_Area" localSheetId="2">'Estado de Resultados'!$A$1:$G$49</definedName>
    <definedName name="_xlnm.Print_Area" localSheetId="4">'Nota 1'!$A$1:$G$25</definedName>
    <definedName name="_xlnm.Print_Area" localSheetId="13">'Nota 10'!$A$1:$F$10</definedName>
    <definedName name="_xlnm.Print_Area" localSheetId="14">'Nota 11'!$A$1:$I$17</definedName>
    <definedName name="_xlnm.Print_Area" localSheetId="15">'Nota 12'!$A$1:$D$22</definedName>
    <definedName name="_xlnm.Print_Area" localSheetId="16">'Nota 13'!$A$1:$D$33</definedName>
    <definedName name="_xlnm.Print_Area" localSheetId="17">'Nota 14'!$A$1:$D$23</definedName>
    <definedName name="_xlnm.Print_Area" localSheetId="18">'Nota 15'!$A$1:$D$17</definedName>
    <definedName name="_xlnm.Print_Area" localSheetId="19">'Nota 16'!$A$1:$D$26</definedName>
    <definedName name="_xlnm.Print_Area" localSheetId="20">'Nota 17'!$A$1:$J$22</definedName>
    <definedName name="_xlnm.Print_Area" localSheetId="21">'Nota 18'!$A$1:$D$29</definedName>
    <definedName name="_xlnm.Print_Area" localSheetId="22">'Nota 19'!$A$1:$D$20</definedName>
    <definedName name="_xlnm.Print_Area" localSheetId="5">'Nota 2'!$A$1:$F$22</definedName>
    <definedName name="_xlnm.Print_Area" localSheetId="6">'Nota 3'!$A$1:$F$19</definedName>
    <definedName name="_xlnm.Print_Area" localSheetId="7">'Nota 4'!$A$1:$F$21</definedName>
    <definedName name="_xlnm.Print_Area" localSheetId="8">'Nota 5'!$A$1:$F$18</definedName>
    <definedName name="_xlnm.Print_Area" localSheetId="9">'Nota 6'!$A$1:$F$17</definedName>
    <definedName name="_xlnm.Print_Area" localSheetId="10">'Nota 7'!$A$1:$G$25</definedName>
    <definedName name="_xlnm.Print_Area" localSheetId="11">'Nota 8'!$A$1:$D$12</definedName>
    <definedName name="_xlnm.Print_Area" localSheetId="12">'Nota 9'!$A$1:$E$29</definedName>
    <definedName name="Z_53C45ED7_C8A9_4DC2_8661_9587A557F27E_.wvu.PrintArea" localSheetId="1" hidden="1">'Balance Comprobación'!$A$1:$E$48</definedName>
    <definedName name="Z_53C45ED7_C8A9_4DC2_8661_9587A557F27E_.wvu.PrintArea" localSheetId="2" hidden="1">'Estado de Resultados'!$A$1:$G$49</definedName>
    <definedName name="Z_53C45ED7_C8A9_4DC2_8661_9587A557F27E_.wvu.PrintArea" localSheetId="4" hidden="1">'Nota 1'!$A$1:$G$13</definedName>
    <definedName name="Z_53C45ED7_C8A9_4DC2_8661_9587A557F27E_.wvu.PrintArea" localSheetId="13" hidden="1">'Nota 10'!$A$1:$F$10</definedName>
    <definedName name="Z_53C45ED7_C8A9_4DC2_8661_9587A557F27E_.wvu.PrintArea" localSheetId="14" hidden="1">'Nota 11'!$A$1:$I$17</definedName>
    <definedName name="Z_53C45ED7_C8A9_4DC2_8661_9587A557F27E_.wvu.PrintArea" localSheetId="15" hidden="1">'Nota 12'!$A$1:$E$14</definedName>
    <definedName name="Z_53C45ED7_C8A9_4DC2_8661_9587A557F27E_.wvu.PrintArea" localSheetId="16" hidden="1">'Nota 13'!$A$1:$D$13</definedName>
    <definedName name="Z_53C45ED7_C8A9_4DC2_8661_9587A557F27E_.wvu.PrintArea" localSheetId="17" hidden="1">'Nota 14'!$B$1:$D$20</definedName>
    <definedName name="Z_53C45ED7_C8A9_4DC2_8661_9587A557F27E_.wvu.PrintArea" localSheetId="18" hidden="1">'Nota 15'!$A$1:$E$11</definedName>
    <definedName name="Z_53C45ED7_C8A9_4DC2_8661_9587A557F27E_.wvu.PrintArea" localSheetId="19" hidden="1">'Nota 16'!$B$1:$D$24</definedName>
    <definedName name="Z_53C45ED7_C8A9_4DC2_8661_9587A557F27E_.wvu.PrintArea" localSheetId="20" hidden="1">'Nota 17'!$A$1:$J$16</definedName>
    <definedName name="Z_53C45ED7_C8A9_4DC2_8661_9587A557F27E_.wvu.PrintArea" localSheetId="21" hidden="1">'Nota 18'!$A$1:$E$11</definedName>
    <definedName name="Z_53C45ED7_C8A9_4DC2_8661_9587A557F27E_.wvu.PrintArea" localSheetId="22" hidden="1">'Nota 19'!$A$1:$E$10</definedName>
    <definedName name="Z_53C45ED7_C8A9_4DC2_8661_9587A557F27E_.wvu.PrintArea" localSheetId="5" hidden="1">'Nota 2'!$A$1:$F$12</definedName>
    <definedName name="Z_53C45ED7_C8A9_4DC2_8661_9587A557F27E_.wvu.PrintArea" localSheetId="6" hidden="1">'Nota 3'!$A$1:$F$14</definedName>
    <definedName name="Z_53C45ED7_C8A9_4DC2_8661_9587A557F27E_.wvu.PrintArea" localSheetId="7" hidden="1">'Nota 4'!$A$1:$F$10</definedName>
    <definedName name="Z_53C45ED7_C8A9_4DC2_8661_9587A557F27E_.wvu.PrintArea" localSheetId="8" hidden="1">'Nota 5'!$A$1:$F$10</definedName>
    <definedName name="Z_53C45ED7_C8A9_4DC2_8661_9587A557F27E_.wvu.PrintArea" localSheetId="9" hidden="1">'Nota 6'!$A$1:$F$10</definedName>
    <definedName name="Z_53C45ED7_C8A9_4DC2_8661_9587A557F27E_.wvu.PrintArea" localSheetId="10" hidden="1">'Nota 7'!$A$1:$G$10</definedName>
    <definedName name="Z_53C45ED7_C8A9_4DC2_8661_9587A557F27E_.wvu.PrintArea" localSheetId="11" hidden="1">'Nota 8'!$A$1:$D$12</definedName>
    <definedName name="Z_53C45ED7_C8A9_4DC2_8661_9587A557F27E_.wvu.PrintArea" localSheetId="12" hidden="1">'Nota 9'!$A$1:$E$12</definedName>
  </definedNames>
  <calcPr calcId="125725"/>
  <customWorkbookViews>
    <customWorkbookView name="mchavesgu - Vista personalizada" guid="{53C45ED7-C8A9-4DC2-8661-9587A557F27E}" mergeInterval="0" personalView="1" maximized="1" xWindow="1" yWindow="1" windowWidth="1596" windowHeight="673" tabRatio="956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0"/>
  <c r="F15" i="2"/>
  <c r="D15"/>
  <c r="H17" i="14"/>
  <c r="C25" i="1"/>
  <c r="D25"/>
  <c r="B5" i="5"/>
  <c r="B5" i="6" s="1"/>
  <c r="B4" i="7" s="1"/>
  <c r="B4" i="8" s="1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B4" i="19" s="1"/>
  <c r="B4" i="20" s="1"/>
  <c r="B4" i="21" s="1"/>
  <c r="B4" i="22" s="1"/>
  <c r="D11" i="18"/>
  <c r="D10" i="22" l="1"/>
  <c r="D11" i="21"/>
  <c r="D12" i="19" l="1"/>
  <c r="D10" i="17"/>
  <c r="D13" i="16"/>
  <c r="D12" i="15"/>
  <c r="D10" i="13" l="1"/>
  <c r="D12" i="12"/>
  <c r="D12" i="11"/>
  <c r="F10" i="10" l="1"/>
  <c r="D10"/>
  <c r="F10" i="9"/>
  <c r="D10"/>
  <c r="F10" i="8"/>
  <c r="D10"/>
  <c r="F10" i="7"/>
  <c r="D10"/>
  <c r="F12" i="6"/>
  <c r="D12"/>
  <c r="F13" i="4" l="1"/>
  <c r="D13"/>
  <c r="B6" i="2"/>
  <c r="B6" i="3" s="1"/>
  <c r="D12" i="5" l="1"/>
  <c r="F12"/>
</calcChain>
</file>

<file path=xl/comments1.xml><?xml version="1.0" encoding="utf-8"?>
<comments xmlns="http://schemas.openxmlformats.org/spreadsheetml/2006/main">
  <authors>
    <author>mchavesgu</author>
  </authors>
  <commentList>
    <comment ref="H15" authorId="0">
      <text>
        <r>
          <rPr>
            <b/>
            <sz val="9"/>
            <color indexed="81"/>
            <rFont val="Tahoma"/>
            <family val="2"/>
          </rPr>
          <t>mchavesgu:</t>
        </r>
        <r>
          <rPr>
            <sz val="9"/>
            <color indexed="81"/>
            <rFont val="Tahoma"/>
            <family val="2"/>
          </rPr>
          <t xml:space="preserve">
Recuerde que este dato se actualiza con el cuadro de abajo
</t>
        </r>
      </text>
    </comment>
  </commentList>
</comments>
</file>

<file path=xl/sharedStrings.xml><?xml version="1.0" encoding="utf-8"?>
<sst xmlns="http://schemas.openxmlformats.org/spreadsheetml/2006/main" count="261" uniqueCount="203">
  <si>
    <t>Nombre de la Cuenta</t>
  </si>
  <si>
    <t>Debe</t>
  </si>
  <si>
    <t>Haber</t>
  </si>
  <si>
    <t>Bancos</t>
  </si>
  <si>
    <t>Cuentas por cobrar</t>
  </si>
  <si>
    <t>Intereses por cobrar</t>
  </si>
  <si>
    <t xml:space="preserve">Inversiones </t>
  </si>
  <si>
    <t>Liquidaciones por pagar</t>
  </si>
  <si>
    <t>Provisiones para devoluciones (Otras Devoluciones por Pagar)</t>
  </si>
  <si>
    <t>Cuentas por pagar al Ministerio de Hacienda</t>
  </si>
  <si>
    <t>Ingresos diferidos</t>
  </si>
  <si>
    <t>Otras cuentas por pagar</t>
  </si>
  <si>
    <t>Provisión para el pago de liquidaciones</t>
  </si>
  <si>
    <t>Fondo de reserva – Cuota de Afiliación</t>
  </si>
  <si>
    <t>Fondo de Reserva - Liquidaciones sin tramitar</t>
  </si>
  <si>
    <t xml:space="preserve">Corrección períodos anteriores                         </t>
  </si>
  <si>
    <t>Comisiones pagadas</t>
  </si>
  <si>
    <t xml:space="preserve">Otros egresos </t>
  </si>
  <si>
    <t>Totales Generales</t>
  </si>
  <si>
    <t>Intereses ganados sobre saldos en cuentas corrientes.</t>
  </si>
  <si>
    <t>Nota 1</t>
  </si>
  <si>
    <t>Nota 2</t>
  </si>
  <si>
    <t>Nota 3</t>
  </si>
  <si>
    <t>Nota 4</t>
  </si>
  <si>
    <t>TOTAL INGRESOS</t>
  </si>
  <si>
    <t>Nota 5</t>
  </si>
  <si>
    <t>Nota 6</t>
  </si>
  <si>
    <t>Nota 7</t>
  </si>
  <si>
    <t>TOTAL EGRESOS</t>
  </si>
  <si>
    <t>DIFERENCIA INGRESOS / EGRESOS DEL PERIODO</t>
  </si>
  <si>
    <t>INGRESOS</t>
  </si>
  <si>
    <t>Egresos</t>
  </si>
  <si>
    <t>Intereses ganados en inversiones.</t>
  </si>
  <si>
    <t>Ganancia  en variaciones de la unidad de referencia.</t>
  </si>
  <si>
    <t>Otros Ingresos Financieros.</t>
  </si>
  <si>
    <t>Comisiones por servicios bancarios.</t>
  </si>
  <si>
    <t>Pérdida por variación en la unidad de referencia.</t>
  </si>
  <si>
    <t>Otros Egresos.</t>
  </si>
  <si>
    <t>ACTIVO CIRCULANTE</t>
  </si>
  <si>
    <t>BANCOS</t>
  </si>
  <si>
    <t>CUENTAS POR COBRAR</t>
  </si>
  <si>
    <t>Nota 8</t>
  </si>
  <si>
    <t>INTERESES POR COBRAR</t>
  </si>
  <si>
    <t>Nota 9</t>
  </si>
  <si>
    <t xml:space="preserve">INVERSIONES </t>
  </si>
  <si>
    <t>Nota 10</t>
  </si>
  <si>
    <t>TOTAL ACTIVO CIRCULANTE</t>
  </si>
  <si>
    <t>TOTAL ACTIVOS</t>
  </si>
  <si>
    <t>PASIVO Y PATRIMONIO</t>
  </si>
  <si>
    <t>PASIVO CIRCULANTE</t>
  </si>
  <si>
    <t>LIQUIDACIONES POR PAGAR</t>
  </si>
  <si>
    <t>Nota 11</t>
  </si>
  <si>
    <t>Nota 12</t>
  </si>
  <si>
    <t>CUENTAS POR PAGAR AL MINISTERIO DE HACIENDA</t>
  </si>
  <si>
    <t>Nota 13</t>
  </si>
  <si>
    <t>INGRESOS DIFERIDOS</t>
  </si>
  <si>
    <t>Nota 14</t>
  </si>
  <si>
    <t>OTRAS CUENTAS POR PAGAR</t>
  </si>
  <si>
    <t>Nota 15</t>
  </si>
  <si>
    <t>PROVISION PARA EL PAGO DE LIQUIDACIONES</t>
  </si>
  <si>
    <t>Nota 16</t>
  </si>
  <si>
    <t>TOTAL PASIVO</t>
  </si>
  <si>
    <t>PATRIMONIO</t>
  </si>
  <si>
    <t>CUOTA DE AFILIACIONES</t>
  </si>
  <si>
    <t>Nota 17</t>
  </si>
  <si>
    <t>LIQUIDACIONES SIN TRAMITAR</t>
  </si>
  <si>
    <t>Nota 18</t>
  </si>
  <si>
    <t>CUENTAS DE ORDEN</t>
  </si>
  <si>
    <t>Nota 19</t>
  </si>
  <si>
    <t>Intereses ganados</t>
  </si>
  <si>
    <t>Mes actual</t>
  </si>
  <si>
    <t>Acumulado</t>
  </si>
  <si>
    <t>Nº 1214 BNCR</t>
  </si>
  <si>
    <t>Nº 1019274-1 BPDC</t>
  </si>
  <si>
    <t>Nº 257493-4 BCR</t>
  </si>
  <si>
    <t>Nota 1:</t>
  </si>
  <si>
    <t>Nota 2:</t>
  </si>
  <si>
    <t xml:space="preserve">Intereses ganados en inversiones </t>
  </si>
  <si>
    <t xml:space="preserve">Intereses devengados </t>
  </si>
  <si>
    <t xml:space="preserve">Amortización de prima </t>
  </si>
  <si>
    <t>Nota 3:</t>
  </si>
  <si>
    <t>Mes Actual</t>
  </si>
  <si>
    <t>Ganancias por Variaciones en la Unidad de Referencia</t>
  </si>
  <si>
    <t>Cuenta</t>
  </si>
  <si>
    <t>Mes</t>
  </si>
  <si>
    <t xml:space="preserve">Ganancia por variación en la unidad de referencia  </t>
  </si>
  <si>
    <t>Ganancia revaloración Intereses Por Cobrar</t>
  </si>
  <si>
    <t>Nota 4:</t>
  </si>
  <si>
    <t>Nota 5:</t>
  </si>
  <si>
    <t>Comisiones por servicios bancarios</t>
  </si>
  <si>
    <t>Nota 6:</t>
  </si>
  <si>
    <t>Pérdida por variación en unidad de referencia</t>
  </si>
  <si>
    <t>Nota 7:</t>
  </si>
  <si>
    <t>Otros Egresos</t>
  </si>
  <si>
    <t>Nota 8:</t>
  </si>
  <si>
    <t>Cuenta Nº 1214-2 del Banco Nacional de Costa Rica</t>
  </si>
  <si>
    <t xml:space="preserve">Cuenta Nº 257493-4 del Banco de Costa Rica  </t>
  </si>
  <si>
    <t>Cuenta Nº 1019274-1 del Banco Popular y Desarrollo Comunal</t>
  </si>
  <si>
    <t>Detalle</t>
  </si>
  <si>
    <t>Total Bancos</t>
  </si>
  <si>
    <t>Nota 9:</t>
  </si>
  <si>
    <t>Intereses por cobrar por inversiones</t>
  </si>
  <si>
    <t>Nota 11:</t>
  </si>
  <si>
    <t>Resolución</t>
  </si>
  <si>
    <t>Instrumento</t>
  </si>
  <si>
    <t>Fecha de Vencimiento</t>
  </si>
  <si>
    <t>PTMH</t>
  </si>
  <si>
    <t>172-08</t>
  </si>
  <si>
    <t>CDP</t>
  </si>
  <si>
    <t>28-2017</t>
  </si>
  <si>
    <t>Total</t>
  </si>
  <si>
    <t>Nota 12:</t>
  </si>
  <si>
    <t>Descripción</t>
  </si>
  <si>
    <t>Montos</t>
  </si>
  <si>
    <t>Nota 13:</t>
  </si>
  <si>
    <t>Nota 14:</t>
  </si>
  <si>
    <t xml:space="preserve">CUENTA POR PAGAR </t>
  </si>
  <si>
    <t>Nota 15:</t>
  </si>
  <si>
    <t>Nota 16:</t>
  </si>
  <si>
    <t>Ingresos Dif. Empleados</t>
  </si>
  <si>
    <t>Ingresos Dif. Jubilados</t>
  </si>
  <si>
    <t>Nota 17:</t>
  </si>
  <si>
    <t>Nota</t>
  </si>
  <si>
    <t>Sub-nota</t>
  </si>
  <si>
    <t>17.1</t>
  </si>
  <si>
    <t>17.1.1</t>
  </si>
  <si>
    <t>17.1.2</t>
  </si>
  <si>
    <t>Ajuste periodos anteriores</t>
  </si>
  <si>
    <t>17.2</t>
  </si>
  <si>
    <t>Pago de liquidaciones</t>
  </si>
  <si>
    <t>17.2.1</t>
  </si>
  <si>
    <t>17.2.3</t>
  </si>
  <si>
    <t>17.2.2</t>
  </si>
  <si>
    <t>Liquidaciones Mutualistas</t>
  </si>
  <si>
    <t>Liquidaciones Caprede</t>
  </si>
  <si>
    <t>Nota 18:</t>
  </si>
  <si>
    <t>TOTAL PATRIMONIO</t>
  </si>
  <si>
    <t>TOTAL PASIVO Y PATRIMONIO</t>
  </si>
  <si>
    <t>Nota 19:</t>
  </si>
  <si>
    <t>Nota 10:</t>
  </si>
  <si>
    <t xml:space="preserve">Total </t>
  </si>
  <si>
    <t>Total Intereses ctas corrientes</t>
  </si>
  <si>
    <t>Total Intereses Inversiones</t>
  </si>
  <si>
    <t>Comisiones por Servicios Bancarios.</t>
  </si>
  <si>
    <t>Otras Ingresos Financieros</t>
  </si>
  <si>
    <t>Intereses Ganados sobre Saldos en
Cuentas Corrientes</t>
  </si>
  <si>
    <t>Intereses Ganados en Inversiones</t>
  </si>
  <si>
    <t>Pérdida por Variación en la Unidad de Referencia.</t>
  </si>
  <si>
    <t>Total Cuentas por cobrar</t>
  </si>
  <si>
    <t>Cuentas por Cobrar</t>
  </si>
  <si>
    <t>Intereses por Cobrar</t>
  </si>
  <si>
    <t>Total Intereses por cobrar</t>
  </si>
  <si>
    <t>Inversiones</t>
  </si>
  <si>
    <t>Liquidaciones por Pagar</t>
  </si>
  <si>
    <t>Total Liquidaciones por pagar</t>
  </si>
  <si>
    <t>Cuentas Por Pagar Ministerio de Hacienda</t>
  </si>
  <si>
    <t>Ingresos Diferidos</t>
  </si>
  <si>
    <t>Otras Cuentas por  Pagar</t>
  </si>
  <si>
    <t>Provision para el Pago de Liquidaciones</t>
  </si>
  <si>
    <t>Liquidaciones Fondo de Jubilaciones</t>
  </si>
  <si>
    <t>Patrimonio</t>
  </si>
  <si>
    <t>Cuentas de Orden</t>
  </si>
  <si>
    <t>Fondo de Socorro Mutuo</t>
  </si>
  <si>
    <t>Otros ingresos</t>
  </si>
  <si>
    <t>Valor Facial</t>
  </si>
  <si>
    <t>Tasa Neta</t>
  </si>
  <si>
    <t>Plazo Acumulado</t>
  </si>
  <si>
    <t>Fecha de Resolución</t>
  </si>
  <si>
    <t>1-) Corresponde a la sumatoria del Valor Facial más la Prima pendiente de amortizar.</t>
  </si>
  <si>
    <t>Observación: Enlace al Manual de Políticas Contables.</t>
  </si>
  <si>
    <t>38-2017</t>
  </si>
  <si>
    <t>TUDES</t>
  </si>
  <si>
    <t>59-2017</t>
  </si>
  <si>
    <t>05/12/2017</t>
  </si>
  <si>
    <t>DEVOLUCIONES POR EFECTUAR</t>
  </si>
  <si>
    <t>Provisiones Para Devoluciones</t>
  </si>
  <si>
    <t>Balance de Comprobación (antes del cierre)</t>
  </si>
  <si>
    <t>Estado de Ingresos y Egresos (antes del cierre)</t>
  </si>
  <si>
    <t>Balance de Situación (después del cierre)</t>
  </si>
  <si>
    <t>Liquidaciones giradas y pendientes de cobro</t>
  </si>
  <si>
    <t>Aportes al Fondo de Reserva pendientes de cobro</t>
  </si>
  <si>
    <t>Cuotas no aportadas por los cotizantes</t>
  </si>
  <si>
    <t>71-2017</t>
  </si>
  <si>
    <t>Liquidaciones por pagar Causahabientes</t>
  </si>
  <si>
    <t>Liquidaciones por pagar Caprede</t>
  </si>
  <si>
    <t>Liquidaciones por pagar Fondo de Jubilaciones</t>
  </si>
  <si>
    <t>Devoluciones Empleados</t>
  </si>
  <si>
    <t xml:space="preserve">Devoluciones Fondo de Jubilaciones </t>
  </si>
  <si>
    <t xml:space="preserve">Otras Devoluciones por Pagar </t>
  </si>
  <si>
    <t xml:space="preserve">Devoluciones jubilados </t>
  </si>
  <si>
    <t>Total Provisión para devoluciones</t>
  </si>
  <si>
    <t>Documentos Banc. en tránsito</t>
  </si>
  <si>
    <t>Cuenta por pagar BCR</t>
  </si>
  <si>
    <t>Cuenta por pagar BNCR</t>
  </si>
  <si>
    <t>Cuota de Afiliaciones</t>
  </si>
  <si>
    <t>Liquidaciones sin tramitar</t>
  </si>
  <si>
    <t>Cuentas de orden</t>
  </si>
  <si>
    <t>Al 31 de agosto del 2017</t>
  </si>
  <si>
    <t>Ingresos financieros*</t>
  </si>
  <si>
    <t>31 de Agosto de 2017</t>
  </si>
  <si>
    <t>83-2017</t>
  </si>
  <si>
    <t>84-2017</t>
  </si>
  <si>
    <t>87-2017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</si>
</sst>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164" formatCode="_ &quot;₡&quot;* #,##0.00_ ;_ &quot;₡&quot;* \-#,##0.00_ ;_ &quot;₡&quot;* &quot;-&quot;??_ ;_ @_ "/>
    <numFmt numFmtId="165" formatCode="_(* #,##0.00_);_(* \(#,##0.00\);_(* &quot;-&quot;??_);_(@_)"/>
    <numFmt numFmtId="166" formatCode="_(* #,##0.00_);_(* \(#,##0.00\);_(* \-??_);_(@_)"/>
    <numFmt numFmtId="167" formatCode="\₡#,##0.00"/>
    <numFmt numFmtId="168" formatCode="\₡#,##0.00;&quot;₡-&quot;#,##0.00"/>
    <numFmt numFmtId="169" formatCode="&quot;₡&quot;#,##0.00"/>
    <numFmt numFmtId="170" formatCode="#,##0.0"/>
    <numFmt numFmtId="171" formatCode="_(* #,##0_);_(* \(#,##0\);_(* &quot;-&quot;??_);_(@_)"/>
    <numFmt numFmtId="172" formatCode="dd/mm/yyyy;@"/>
    <numFmt numFmtId="173" formatCode="_ &quot;₡&quot;* #,##0_ ;_ &quot;₡&quot;* \-#,##0_ ;_ &quot;₡&quot;* &quot;-&quot;??_ ;_ @_ "/>
    <numFmt numFmtId="174" formatCode="&quot;₡&quot;#,##0;[Red]&quot;₡&quot;#,##0"/>
    <numFmt numFmtId="175" formatCode="[$-140A]d&quot; de &quot;mmmm&quot; de &quot;yyyy;@"/>
  </numFmts>
  <fonts count="40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b/>
      <sz val="8.5"/>
      <color theme="1"/>
      <name val="Tahoma"/>
      <family val="2"/>
    </font>
    <font>
      <sz val="10"/>
      <name val="Tahoma"/>
      <family val="2"/>
    </font>
    <font>
      <u/>
      <sz val="11"/>
      <color theme="10"/>
      <name val="Calibri"/>
      <family val="2"/>
    </font>
    <font>
      <b/>
      <sz val="9"/>
      <color rgb="FFF2F2F2"/>
      <name val="Tahoma"/>
      <family val="2"/>
    </font>
    <font>
      <b/>
      <sz val="10"/>
      <name val="Tahoma"/>
      <family val="2"/>
    </font>
    <font>
      <b/>
      <sz val="10"/>
      <color theme="9" tint="-0.499984740745262"/>
      <name val="Tahoma"/>
      <family val="2"/>
    </font>
    <font>
      <sz val="10"/>
      <color theme="9" tint="-0.499984740745262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Tahoma"/>
      <family val="2"/>
    </font>
    <font>
      <sz val="11"/>
      <color indexed="8"/>
      <name val="Tahoma"/>
      <family val="2"/>
    </font>
    <font>
      <sz val="11"/>
      <color theme="9" tint="-0.499984740745262"/>
      <name val="Tahoma"/>
      <family val="2"/>
    </font>
    <font>
      <sz val="12"/>
      <name val="Tahoma"/>
      <family val="2"/>
    </font>
    <font>
      <sz val="11"/>
      <color rgb="FFFF0000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i/>
      <sz val="11"/>
      <color theme="9" tint="-0.499984740745262"/>
      <name val="Tahoma"/>
      <family val="2"/>
    </font>
    <font>
      <b/>
      <sz val="11"/>
      <color theme="9" tint="-0.499984740745262"/>
      <name val="Tahoma"/>
      <family val="2"/>
    </font>
    <font>
      <b/>
      <u/>
      <sz val="11"/>
      <color rgb="FF0070C0"/>
      <name val="Tahoma"/>
      <family val="2"/>
    </font>
    <font>
      <sz val="26"/>
      <color theme="9" tint="-0.499984740745262"/>
      <name val="Tahoma"/>
      <family val="2"/>
    </font>
    <font>
      <sz val="16"/>
      <color theme="9" tint="-0.499984740745262"/>
      <name val="Tahoma"/>
      <family val="2"/>
    </font>
    <font>
      <sz val="18"/>
      <color theme="9" tint="-0.499984740745262"/>
      <name val="Tahoma"/>
      <family val="2"/>
    </font>
    <font>
      <sz val="12"/>
      <color theme="9" tint="-0.499984740745262"/>
      <name val="Tahoma"/>
      <family val="2"/>
    </font>
    <font>
      <sz val="18"/>
      <color rgb="FFFF0000"/>
      <name val="Tahoma"/>
      <family val="2"/>
    </font>
    <font>
      <sz val="9"/>
      <color theme="9" tint="-0.499984740745262"/>
      <name val="Tahoma"/>
      <family val="2"/>
    </font>
    <font>
      <b/>
      <i/>
      <sz val="10"/>
      <color theme="9" tint="-0.499984740745262"/>
      <name val="Tahoma"/>
      <family val="2"/>
    </font>
    <font>
      <i/>
      <sz val="10"/>
      <color theme="9" tint="-0.499984740745262"/>
      <name val="Tahoma"/>
      <family val="2"/>
    </font>
    <font>
      <i/>
      <sz val="10"/>
      <color indexed="8"/>
      <name val="Tahoma"/>
      <family val="2"/>
    </font>
    <font>
      <sz val="16"/>
      <color theme="5" tint="-0.249977111117893"/>
      <name val="Tahoma"/>
      <family val="2"/>
    </font>
    <font>
      <b/>
      <i/>
      <sz val="10"/>
      <name val="Tahoma"/>
      <family val="2"/>
    </font>
    <font>
      <b/>
      <sz val="11"/>
      <color theme="1"/>
      <name val="Tahoma"/>
      <family val="2"/>
    </font>
    <font>
      <b/>
      <i/>
      <sz val="14"/>
      <color indexed="8"/>
      <name val="Tahoma"/>
      <family val="2"/>
    </font>
    <font>
      <b/>
      <sz val="10"/>
      <color indexed="8"/>
      <name val="Tahoma"/>
      <family val="2"/>
    </font>
    <font>
      <u/>
      <sz val="11"/>
      <color theme="10"/>
      <name val="Tahoma"/>
      <family val="2"/>
    </font>
    <font>
      <b/>
      <sz val="11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double">
        <color theme="8" tint="0.39994506668294322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215">
    <xf numFmtId="0" fontId="0" fillId="0" borderId="0" xfId="0"/>
    <xf numFmtId="0" fontId="3" fillId="0" borderId="0" xfId="0" quotePrefix="1" applyFont="1" applyFill="1"/>
    <xf numFmtId="0" fontId="6" fillId="0" borderId="0" xfId="0" applyFont="1" applyAlignment="1">
      <alignment horizontal="center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164" fontId="7" fillId="5" borderId="10" xfId="2" applyFont="1" applyFill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3" fontId="8" fillId="5" borderId="6" xfId="0" applyNumberFormat="1" applyFont="1" applyFill="1" applyBorder="1" applyAlignment="1">
      <alignment horizontal="center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center" vertical="center" wrapText="1"/>
    </xf>
    <xf numFmtId="3" fontId="8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43" fontId="8" fillId="5" borderId="11" xfId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top"/>
    </xf>
    <xf numFmtId="0" fontId="9" fillId="0" borderId="0" xfId="0" applyFont="1" applyAlignment="1">
      <alignment horizontal="right" vertical="top"/>
    </xf>
    <xf numFmtId="164" fontId="7" fillId="5" borderId="11" xfId="2" applyFont="1" applyFill="1" applyBorder="1" applyAlignment="1">
      <alignment horizontal="center" vertical="center" wrapText="1"/>
    </xf>
    <xf numFmtId="165" fontId="4" fillId="0" borderId="11" xfId="1" applyNumberFormat="1" applyFont="1" applyBorder="1" applyAlignment="1">
      <alignment horizontal="left" vertical="top"/>
    </xf>
    <xf numFmtId="43" fontId="4" fillId="0" borderId="11" xfId="1" applyFont="1" applyBorder="1" applyAlignment="1">
      <alignment horizontal="right" vertical="top"/>
    </xf>
    <xf numFmtId="171" fontId="4" fillId="0" borderId="0" xfId="1" applyNumberFormat="1" applyFont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4" fillId="0" borderId="0" xfId="1" applyNumberFormat="1" applyFont="1" applyBorder="1" applyAlignment="1">
      <alignment horizontal="left" vertical="top"/>
    </xf>
    <xf numFmtId="43" fontId="4" fillId="0" borderId="0" xfId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164" fontId="7" fillId="5" borderId="11" xfId="2" applyFont="1" applyFill="1" applyBorder="1" applyAlignment="1">
      <alignment horizontal="right" vertical="center" wrapText="1"/>
    </xf>
    <xf numFmtId="165" fontId="4" fillId="0" borderId="11" xfId="1" applyNumberFormat="1" applyFont="1" applyBorder="1" applyAlignment="1">
      <alignment horizontal="center" vertical="top"/>
    </xf>
    <xf numFmtId="164" fontId="7" fillId="5" borderId="12" xfId="2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165" fontId="4" fillId="0" borderId="11" xfId="1" quotePrefix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center" vertical="top"/>
    </xf>
    <xf numFmtId="3" fontId="4" fillId="0" borderId="11" xfId="0" applyNumberFormat="1" applyFont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9" fontId="4" fillId="0" borderId="11" xfId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1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173" fontId="4" fillId="0" borderId="0" xfId="0" applyNumberFormat="1" applyFont="1" applyAlignment="1">
      <alignment vertical="top"/>
    </xf>
    <xf numFmtId="171" fontId="4" fillId="5" borderId="11" xfId="1" applyNumberFormat="1" applyFont="1" applyFill="1" applyBorder="1" applyAlignment="1">
      <alignment horizontal="right" vertical="top"/>
    </xf>
    <xf numFmtId="174" fontId="7" fillId="5" borderId="11" xfId="1" applyNumberFormat="1" applyFont="1" applyFill="1" applyBorder="1" applyAlignment="1">
      <alignment horizontal="right" vertical="center"/>
    </xf>
    <xf numFmtId="43" fontId="4" fillId="0" borderId="0" xfId="1" applyFont="1" applyAlignment="1">
      <alignment vertical="top"/>
    </xf>
    <xf numFmtId="43" fontId="7" fillId="5" borderId="11" xfId="1" applyFont="1" applyFill="1" applyBorder="1" applyAlignment="1">
      <alignment horizontal="right" vertical="center" wrapText="1"/>
    </xf>
    <xf numFmtId="164" fontId="7" fillId="5" borderId="11" xfId="1" applyNumberFormat="1" applyFont="1" applyFill="1" applyBorder="1" applyAlignment="1">
      <alignment horizontal="right" vertical="center" wrapText="1"/>
    </xf>
    <xf numFmtId="164" fontId="7" fillId="5" borderId="12" xfId="2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vertical="top"/>
    </xf>
    <xf numFmtId="43" fontId="4" fillId="0" borderId="11" xfId="1" applyFont="1" applyFill="1" applyBorder="1" applyAlignment="1">
      <alignment horizontal="right" vertical="top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43" fontId="4" fillId="0" borderId="11" xfId="1" applyFont="1" applyFill="1" applyBorder="1" applyAlignment="1">
      <alignment horizontal="right" vertical="center"/>
    </xf>
    <xf numFmtId="164" fontId="7" fillId="5" borderId="11" xfId="1" applyNumberFormat="1" applyFont="1" applyFill="1" applyBorder="1" applyAlignment="1">
      <alignment horizontal="right" vertical="center"/>
    </xf>
    <xf numFmtId="165" fontId="12" fillId="0" borderId="11" xfId="1" applyNumberFormat="1" applyFont="1" applyBorder="1" applyAlignment="1">
      <alignment horizontal="left" vertical="top"/>
    </xf>
    <xf numFmtId="3" fontId="7" fillId="5" borderId="1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/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/>
    <xf numFmtId="0" fontId="14" fillId="0" borderId="0" xfId="0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4" fontId="14" fillId="0" borderId="0" xfId="0" applyNumberFormat="1" applyFont="1" applyFill="1" applyBorder="1" applyAlignment="1">
      <alignment horizontal="right" wrapText="1"/>
    </xf>
    <xf numFmtId="0" fontId="13" fillId="0" borderId="1" xfId="0" applyFont="1" applyBorder="1" applyAlignment="1">
      <alignment vertical="top" wrapText="1"/>
    </xf>
    <xf numFmtId="0" fontId="14" fillId="0" borderId="0" xfId="0" applyFont="1" applyBorder="1" applyAlignment="1">
      <alignment wrapText="1"/>
    </xf>
    <xf numFmtId="4" fontId="13" fillId="0" borderId="1" xfId="0" applyNumberFormat="1" applyFont="1" applyBorder="1" applyAlignment="1">
      <alignment horizontal="left" wrapText="1"/>
    </xf>
    <xf numFmtId="0" fontId="18" fillId="3" borderId="1" xfId="0" applyFont="1" applyFill="1" applyBorder="1"/>
    <xf numFmtId="4" fontId="22" fillId="0" borderId="0" xfId="0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3" fillId="0" borderId="0" xfId="7" applyFont="1" applyAlignment="1" applyProtection="1"/>
    <xf numFmtId="0" fontId="24" fillId="0" borderId="0" xfId="0" applyFont="1" applyAlignment="1">
      <alignment horizontal="left" wrapText="1"/>
    </xf>
    <xf numFmtId="0" fontId="26" fillId="0" borderId="0" xfId="0" quotePrefix="1" applyFont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165" fontId="20" fillId="0" borderId="0" xfId="0" applyNumberFormat="1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164" fontId="14" fillId="0" borderId="0" xfId="0" applyNumberFormat="1" applyFont="1"/>
    <xf numFmtId="49" fontId="15" fillId="0" borderId="0" xfId="6" applyNumberFormat="1" applyFont="1" applyFill="1" applyBorder="1" applyAlignment="1">
      <alignment horizontal="center" vertical="top" wrapText="1"/>
    </xf>
    <xf numFmtId="0" fontId="15" fillId="0" borderId="0" xfId="6" applyFont="1" applyFill="1" applyBorder="1" applyAlignment="1">
      <alignment horizontal="center" vertical="center" wrapText="1"/>
    </xf>
    <xf numFmtId="10" fontId="15" fillId="0" borderId="0" xfId="6" applyNumberFormat="1" applyFont="1" applyFill="1" applyBorder="1" applyAlignment="1">
      <alignment horizontal="center" vertical="center" wrapText="1"/>
    </xf>
    <xf numFmtId="172" fontId="15" fillId="0" borderId="0" xfId="6" applyNumberFormat="1" applyFont="1" applyFill="1" applyBorder="1" applyAlignment="1">
      <alignment horizontal="center" vertical="center" wrapText="1"/>
    </xf>
    <xf numFmtId="4" fontId="15" fillId="0" borderId="0" xfId="6" applyNumberFormat="1" applyFont="1" applyFill="1" applyBorder="1" applyAlignment="1">
      <alignment horizontal="right" vertical="center" wrapText="1"/>
    </xf>
    <xf numFmtId="0" fontId="20" fillId="0" borderId="0" xfId="0" applyFont="1" applyFill="1" applyBorder="1"/>
    <xf numFmtId="0" fontId="29" fillId="0" borderId="0" xfId="0" applyFont="1"/>
    <xf numFmtId="0" fontId="14" fillId="0" borderId="0" xfId="0" applyFont="1" applyBorder="1"/>
    <xf numFmtId="0" fontId="30" fillId="0" borderId="0" xfId="4" applyFont="1" applyAlignment="1">
      <alignment horizontal="center" vertical="top" wrapText="1"/>
    </xf>
    <xf numFmtId="0" fontId="31" fillId="0" borderId="0" xfId="4" applyFont="1" applyAlignment="1">
      <alignment vertical="top"/>
    </xf>
    <xf numFmtId="0" fontId="12" fillId="0" borderId="11" xfId="4" applyFont="1" applyBorder="1" applyAlignment="1">
      <alignment horizontal="justify" vertical="top" wrapText="1"/>
    </xf>
    <xf numFmtId="0" fontId="12" fillId="0" borderId="0" xfId="4" applyFont="1" applyAlignment="1">
      <alignment vertical="top"/>
    </xf>
    <xf numFmtId="0" fontId="12" fillId="0" borderId="0" xfId="4" applyFont="1" applyBorder="1" applyAlignment="1">
      <alignment vertical="top"/>
    </xf>
    <xf numFmtId="0" fontId="12" fillId="0" borderId="0" xfId="4" applyFont="1" applyBorder="1" applyAlignment="1">
      <alignment horizontal="justify" vertical="top" wrapText="1"/>
    </xf>
    <xf numFmtId="4" fontId="12" fillId="0" borderId="0" xfId="4" applyNumberFormat="1" applyFont="1" applyBorder="1" applyAlignment="1">
      <alignment horizontal="justify" vertical="top" wrapText="1"/>
    </xf>
    <xf numFmtId="0" fontId="20" fillId="0" borderId="0" xfId="0" applyFont="1" applyBorder="1" applyAlignment="1">
      <alignment horizontal="center" vertical="top" wrapText="1"/>
    </xf>
    <xf numFmtId="0" fontId="14" fillId="0" borderId="0" xfId="0" applyFont="1" applyFill="1" applyBorder="1"/>
    <xf numFmtId="4" fontId="20" fillId="0" borderId="0" xfId="0" applyNumberFormat="1" applyFont="1" applyFill="1" applyBorder="1"/>
    <xf numFmtId="4" fontId="12" fillId="0" borderId="11" xfId="4" applyNumberFormat="1" applyFont="1" applyFill="1" applyBorder="1" applyAlignment="1">
      <alignment horizontal="left" vertical="top" wrapText="1"/>
    </xf>
    <xf numFmtId="167" fontId="32" fillId="0" borderId="0" xfId="5" applyNumberFormat="1" applyFont="1" applyBorder="1" applyAlignment="1"/>
    <xf numFmtId="4" fontId="12" fillId="0" borderId="11" xfId="4" applyNumberFormat="1" applyFont="1" applyFill="1" applyBorder="1" applyAlignment="1">
      <alignment horizontal="right" vertical="top" wrapText="1"/>
    </xf>
    <xf numFmtId="0" fontId="20" fillId="0" borderId="0" xfId="0" applyFont="1" applyBorder="1"/>
    <xf numFmtId="0" fontId="18" fillId="0" borderId="0" xfId="0" applyFont="1" applyFill="1"/>
    <xf numFmtId="0" fontId="30" fillId="0" borderId="0" xfId="5" applyFont="1" applyFill="1" applyBorder="1" applyAlignment="1">
      <alignment horizontal="center"/>
    </xf>
    <xf numFmtId="0" fontId="31" fillId="0" borderId="0" xfId="5" applyFont="1"/>
    <xf numFmtId="0" fontId="31" fillId="0" borderId="0" xfId="5" applyFont="1" applyFill="1"/>
    <xf numFmtId="0" fontId="12" fillId="0" borderId="0" xfId="5" applyFont="1"/>
    <xf numFmtId="0" fontId="12" fillId="0" borderId="0" xfId="5" applyFont="1" applyBorder="1" applyAlignment="1">
      <alignment horizontal="center"/>
    </xf>
    <xf numFmtId="167" fontId="34" fillId="0" borderId="0" xfId="5" applyNumberFormat="1" applyFont="1" applyFill="1" applyBorder="1" applyAlignment="1"/>
    <xf numFmtId="175" fontId="14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30" fillId="0" borderId="0" xfId="4" applyFont="1" applyFill="1" applyBorder="1" applyAlignment="1">
      <alignment horizontal="center" vertical="top" wrapText="1"/>
    </xf>
    <xf numFmtId="0" fontId="30" fillId="0" borderId="0" xfId="4" applyFont="1" applyFill="1" applyAlignment="1">
      <alignment horizontal="center" vertical="top" wrapText="1"/>
    </xf>
    <xf numFmtId="4" fontId="12" fillId="0" borderId="0" xfId="4" applyNumberFormat="1" applyFont="1" applyFill="1" applyBorder="1" applyAlignment="1">
      <alignment horizontal="right" vertical="top" wrapText="1"/>
    </xf>
    <xf numFmtId="0" fontId="31" fillId="0" borderId="0" xfId="4" applyFont="1" applyBorder="1" applyAlignment="1">
      <alignment horizontal="justify" vertical="top" wrapText="1"/>
    </xf>
    <xf numFmtId="4" fontId="31" fillId="0" borderId="0" xfId="4" applyNumberFormat="1" applyFont="1" applyBorder="1" applyAlignment="1">
      <alignment horizontal="justify" vertical="top" wrapText="1"/>
    </xf>
    <xf numFmtId="4" fontId="14" fillId="0" borderId="0" xfId="0" applyNumberFormat="1" applyFont="1"/>
    <xf numFmtId="4" fontId="31" fillId="0" borderId="0" xfId="4" applyNumberFormat="1" applyFont="1" applyFill="1" applyBorder="1" applyAlignment="1">
      <alignment horizontal="justify" vertical="top" wrapText="1"/>
    </xf>
    <xf numFmtId="43" fontId="34" fillId="0" borderId="0" xfId="1" applyFont="1" applyFill="1" applyBorder="1" applyAlignment="1">
      <alignment vertical="top" wrapText="1"/>
    </xf>
    <xf numFmtId="43" fontId="14" fillId="0" borderId="0" xfId="1" applyFont="1"/>
    <xf numFmtId="0" fontId="18" fillId="0" borderId="0" xfId="0" applyFont="1" applyAlignment="1">
      <alignment horizontal="center" vertical="center"/>
    </xf>
    <xf numFmtId="0" fontId="18" fillId="0" borderId="18" xfId="0" applyFont="1" applyBorder="1"/>
    <xf numFmtId="0" fontId="36" fillId="0" borderId="0" xfId="0" applyFont="1" applyBorder="1"/>
    <xf numFmtId="0" fontId="37" fillId="0" borderId="0" xfId="0" applyFont="1" applyFill="1" applyBorder="1" applyAlignment="1">
      <alignment horizontal="center"/>
    </xf>
    <xf numFmtId="0" fontId="37" fillId="0" borderId="0" xfId="0" applyFont="1" applyBorder="1"/>
    <xf numFmtId="169" fontId="17" fillId="0" borderId="0" xfId="0" applyNumberFormat="1" applyFont="1" applyBorder="1"/>
    <xf numFmtId="0" fontId="38" fillId="0" borderId="0" xfId="7" applyFont="1" applyFill="1" applyBorder="1" applyAlignment="1" applyProtection="1">
      <alignment horizontal="center"/>
    </xf>
    <xf numFmtId="167" fontId="17" fillId="0" borderId="0" xfId="0" applyNumberFormat="1" applyFont="1" applyBorder="1"/>
    <xf numFmtId="4" fontId="17" fillId="0" borderId="0" xfId="0" applyNumberFormat="1" applyFont="1" applyBorder="1"/>
    <xf numFmtId="168" fontId="37" fillId="0" borderId="0" xfId="0" applyNumberFormat="1" applyFont="1" applyBorder="1"/>
    <xf numFmtId="0" fontId="17" fillId="0" borderId="0" xfId="0" applyFont="1" applyFill="1" applyBorder="1" applyAlignment="1">
      <alignment horizontal="center"/>
    </xf>
    <xf numFmtId="0" fontId="35" fillId="0" borderId="0" xfId="0" applyFont="1"/>
    <xf numFmtId="167" fontId="37" fillId="0" borderId="0" xfId="0" applyNumberFormat="1" applyFont="1" applyBorder="1"/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wrapText="1"/>
    </xf>
    <xf numFmtId="4" fontId="17" fillId="0" borderId="0" xfId="0" applyNumberFormat="1" applyFont="1" applyFill="1" applyBorder="1"/>
    <xf numFmtId="0" fontId="17" fillId="0" borderId="0" xfId="0" applyFont="1" applyFill="1" applyBorder="1"/>
    <xf numFmtId="169" fontId="17" fillId="0" borderId="0" xfId="0" applyNumberFormat="1" applyFont="1" applyFill="1" applyBorder="1"/>
    <xf numFmtId="0" fontId="17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169" fontId="37" fillId="0" borderId="0" xfId="0" applyNumberFormat="1" applyFont="1" applyBorder="1"/>
    <xf numFmtId="170" fontId="18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/>
    <xf numFmtId="0" fontId="7" fillId="0" borderId="0" xfId="0" applyFont="1" applyFill="1"/>
    <xf numFmtId="0" fontId="38" fillId="0" borderId="0" xfId="7" applyFont="1" applyFill="1" applyAlignment="1" applyProtection="1">
      <alignment horizontal="center"/>
    </xf>
    <xf numFmtId="0" fontId="4" fillId="0" borderId="0" xfId="0" applyFont="1" applyFill="1"/>
    <xf numFmtId="4" fontId="37" fillId="0" borderId="0" xfId="0" applyNumberFormat="1" applyFont="1" applyBorder="1"/>
    <xf numFmtId="0" fontId="38" fillId="0" borderId="0" xfId="7" applyFont="1" applyAlignment="1" applyProtection="1"/>
    <xf numFmtId="0" fontId="35" fillId="0" borderId="0" xfId="0" applyFont="1" applyBorder="1" applyAlignment="1">
      <alignment horizontal="right"/>
    </xf>
    <xf numFmtId="0" fontId="35" fillId="0" borderId="0" xfId="0" applyFont="1" applyAlignment="1">
      <alignment horizontal="right"/>
    </xf>
    <xf numFmtId="4" fontId="13" fillId="3" borderId="0" xfId="3" applyNumberFormat="1" applyFont="1" applyFill="1" applyBorder="1" applyAlignment="1" applyProtection="1"/>
    <xf numFmtId="43" fontId="18" fillId="0" borderId="0" xfId="0" applyNumberFormat="1" applyFont="1"/>
    <xf numFmtId="0" fontId="13" fillId="4" borderId="0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right"/>
    </xf>
    <xf numFmtId="167" fontId="39" fillId="0" borderId="2" xfId="0" applyNumberFormat="1" applyFont="1" applyFill="1" applyBorder="1"/>
    <xf numFmtId="10" fontId="19" fillId="0" borderId="0" xfId="0" applyNumberFormat="1" applyFont="1" applyBorder="1"/>
    <xf numFmtId="0" fontId="38" fillId="4" borderId="0" xfId="7" applyFont="1" applyFill="1" applyBorder="1" applyAlignment="1" applyProtection="1">
      <alignment horizontal="center"/>
    </xf>
    <xf numFmtId="166" fontId="13" fillId="0" borderId="0" xfId="3" applyFont="1" applyFill="1" applyBorder="1" applyAlignment="1" applyProtection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35" fillId="0" borderId="0" xfId="0" applyFont="1" applyBorder="1"/>
    <xf numFmtId="167" fontId="39" fillId="0" borderId="3" xfId="0" applyNumberFormat="1" applyFont="1" applyFill="1" applyBorder="1"/>
    <xf numFmtId="49" fontId="4" fillId="0" borderId="11" xfId="6" applyNumberFormat="1" applyFont="1" applyFill="1" applyBorder="1" applyAlignment="1">
      <alignment horizontal="center" vertical="top" wrapText="1"/>
    </xf>
    <xf numFmtId="0" fontId="4" fillId="0" borderId="11" xfId="6" applyFont="1" applyFill="1" applyBorder="1" applyAlignment="1">
      <alignment horizontal="center" vertical="center" wrapText="1"/>
    </xf>
    <xf numFmtId="10" fontId="4" fillId="0" borderId="11" xfId="6" applyNumberFormat="1" applyFont="1" applyFill="1" applyBorder="1" applyAlignment="1">
      <alignment horizontal="center" vertical="center" wrapText="1"/>
    </xf>
    <xf numFmtId="172" fontId="4" fillId="0" borderId="11" xfId="6" applyNumberFormat="1" applyFont="1" applyFill="1" applyBorder="1" applyAlignment="1">
      <alignment horizontal="center" vertical="center" wrapText="1"/>
    </xf>
    <xf numFmtId="4" fontId="4" fillId="0" borderId="11" xfId="6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left"/>
    </xf>
    <xf numFmtId="165" fontId="4" fillId="0" borderId="11" xfId="1" applyNumberFormat="1" applyFont="1" applyBorder="1" applyAlignment="1">
      <alignment horizontal="right" vertical="top"/>
    </xf>
    <xf numFmtId="167" fontId="32" fillId="0" borderId="0" xfId="5" applyNumberFormat="1" applyFont="1" applyFill="1" applyBorder="1" applyAlignment="1">
      <alignment horizontal="right"/>
    </xf>
    <xf numFmtId="4" fontId="32" fillId="0" borderId="0" xfId="5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vertical="top"/>
    </xf>
    <xf numFmtId="3" fontId="7" fillId="0" borderId="0" xfId="0" applyNumberFormat="1" applyFont="1" applyFill="1" applyBorder="1" applyAlignment="1">
      <alignment vertical="top"/>
    </xf>
    <xf numFmtId="43" fontId="7" fillId="0" borderId="11" xfId="1" applyFont="1" applyBorder="1" applyAlignment="1">
      <alignment horizontal="right" vertical="top"/>
    </xf>
    <xf numFmtId="43" fontId="7" fillId="0" borderId="0" xfId="1" applyFont="1" applyFill="1" applyBorder="1" applyAlignment="1">
      <alignment vertical="top"/>
    </xf>
    <xf numFmtId="3" fontId="7" fillId="0" borderId="11" xfId="0" applyNumberFormat="1" applyFont="1" applyFill="1" applyBorder="1" applyAlignment="1">
      <alignment vertical="top"/>
    </xf>
    <xf numFmtId="3" fontId="7" fillId="0" borderId="8" xfId="0" applyNumberFormat="1" applyFont="1" applyFill="1" applyBorder="1" applyAlignment="1">
      <alignment vertical="top"/>
    </xf>
    <xf numFmtId="43" fontId="7" fillId="0" borderId="8" xfId="1" applyFont="1" applyFill="1" applyBorder="1" applyAlignment="1">
      <alignment vertical="top"/>
    </xf>
    <xf numFmtId="43" fontId="7" fillId="0" borderId="11" xfId="1" applyFont="1" applyFill="1" applyBorder="1" applyAlignment="1">
      <alignment horizontal="right" vertical="top"/>
    </xf>
    <xf numFmtId="167" fontId="14" fillId="0" borderId="0" xfId="0" applyNumberFormat="1" applyFont="1"/>
    <xf numFmtId="167" fontId="18" fillId="0" borderId="0" xfId="0" applyNumberFormat="1" applyFont="1" applyBorder="1"/>
    <xf numFmtId="168" fontId="18" fillId="0" borderId="0" xfId="0" applyNumberFormat="1" applyFont="1"/>
    <xf numFmtId="4" fontId="18" fillId="0" borderId="0" xfId="0" applyNumberFormat="1" applyFont="1"/>
    <xf numFmtId="43" fontId="18" fillId="0" borderId="0" xfId="1" applyFont="1"/>
    <xf numFmtId="4" fontId="12" fillId="3" borderId="11" xfId="4" applyNumberFormat="1" applyFont="1" applyFill="1" applyBorder="1" applyAlignment="1">
      <alignment horizontal="right" vertical="top" wrapText="1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167" fontId="19" fillId="2" borderId="4" xfId="0" applyNumberFormat="1" applyFont="1" applyFill="1" applyBorder="1" applyAlignment="1">
      <alignment horizontal="right" vertical="center"/>
    </xf>
    <xf numFmtId="167" fontId="19" fillId="2" borderId="5" xfId="0" applyNumberFormat="1" applyFont="1" applyFill="1" applyBorder="1" applyAlignment="1">
      <alignment horizontal="right" vertical="center"/>
    </xf>
    <xf numFmtId="0" fontId="35" fillId="2" borderId="15" xfId="0" applyFont="1" applyFill="1" applyBorder="1" applyAlignment="1">
      <alignment horizontal="center"/>
    </xf>
    <xf numFmtId="0" fontId="35" fillId="2" borderId="16" xfId="0" applyFont="1" applyFill="1" applyBorder="1" applyAlignment="1">
      <alignment horizontal="center"/>
    </xf>
    <xf numFmtId="0" fontId="35" fillId="2" borderId="17" xfId="0" applyFont="1" applyFill="1" applyBorder="1" applyAlignment="1">
      <alignment horizontal="center"/>
    </xf>
    <xf numFmtId="0" fontId="25" fillId="0" borderId="0" xfId="0" quotePrefix="1" applyFont="1" applyAlignment="1">
      <alignment horizontal="center" vertical="center" wrapText="1"/>
    </xf>
    <xf numFmtId="175" fontId="2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justify"/>
    </xf>
    <xf numFmtId="0" fontId="33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justify" vertical="justify"/>
    </xf>
    <xf numFmtId="0" fontId="25" fillId="0" borderId="0" xfId="0" applyFont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left" vertical="center" wrapText="1"/>
    </xf>
    <xf numFmtId="0" fontId="28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top"/>
    </xf>
  </cellXfs>
  <cellStyles count="10">
    <cellStyle name="Excel_BuiltIn_Comma 1" xfId="3"/>
    <cellStyle name="Hipervínculo" xfId="7" builtinId="8"/>
    <cellStyle name="Millares" xfId="1" builtinId="3"/>
    <cellStyle name="Moneda" xfId="2" builtinId="4"/>
    <cellStyle name="Normal" xfId="0" builtinId="0"/>
    <cellStyle name="Normal 10" xfId="4"/>
    <cellStyle name="Normal 14" xfId="9"/>
    <cellStyle name="Normal 15" xfId="8"/>
    <cellStyle name="Normal 18" xfId="6"/>
    <cellStyle name="Normal 4" xf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0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0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3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3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4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5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8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32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4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3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209550</xdr:colOff>
      <xdr:row>32</xdr:row>
      <xdr:rowOff>57150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410075" cy="5848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1</xdr:row>
      <xdr:rowOff>0</xdr:rowOff>
    </xdr:from>
    <xdr:to>
      <xdr:col>9</xdr:col>
      <xdr:colOff>476250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6743700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152400</xdr:rowOff>
    </xdr:from>
    <xdr:to>
      <xdr:col>9</xdr:col>
      <xdr:colOff>514350</xdr:colOff>
      <xdr:row>1</xdr:row>
      <xdr:rowOff>304800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6800850" y="1524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7</xdr:col>
      <xdr:colOff>485775</xdr:colOff>
      <xdr:row>1</xdr:row>
      <xdr:rowOff>342900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/>
      </xdr:nvSpPr>
      <xdr:spPr>
        <a:xfrm>
          <a:off x="7010400" y="1905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161925</xdr:rowOff>
    </xdr:from>
    <xdr:to>
      <xdr:col>7</xdr:col>
      <xdr:colOff>495300</xdr:colOff>
      <xdr:row>1</xdr:row>
      <xdr:rowOff>314325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6629400" y="1619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171450</xdr:rowOff>
    </xdr:from>
    <xdr:to>
      <xdr:col>8</xdr:col>
      <xdr:colOff>523875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 txBox="1"/>
      </xdr:nvSpPr>
      <xdr:spPr>
        <a:xfrm>
          <a:off x="549592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66675</xdr:rowOff>
    </xdr:from>
    <xdr:to>
      <xdr:col>11</xdr:col>
      <xdr:colOff>514350</xdr:colOff>
      <xdr:row>1</xdr:row>
      <xdr:rowOff>400050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 txBox="1"/>
      </xdr:nvSpPr>
      <xdr:spPr>
        <a:xfrm>
          <a:off x="9467850" y="2476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5</xdr:col>
      <xdr:colOff>2162175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 txBox="1"/>
      </xdr:nvSpPr>
      <xdr:spPr>
        <a:xfrm>
          <a:off x="7124700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76200</xdr:rowOff>
    </xdr:from>
    <xdr:to>
      <xdr:col>7</xdr:col>
      <xdr:colOff>514350</xdr:colOff>
      <xdr:row>1</xdr:row>
      <xdr:rowOff>409575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SpPr txBox="1"/>
      </xdr:nvSpPr>
      <xdr:spPr>
        <a:xfrm>
          <a:off x="7334250" y="2571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47625</xdr:rowOff>
    </xdr:from>
    <xdr:to>
      <xdr:col>7</xdr:col>
      <xdr:colOff>561975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SpPr txBox="1"/>
      </xdr:nvSpPr>
      <xdr:spPr>
        <a:xfrm>
          <a:off x="723900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7</xdr:col>
      <xdr:colOff>533400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SpPr txBox="1"/>
      </xdr:nvSpPr>
      <xdr:spPr>
        <a:xfrm>
          <a:off x="608647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29</xdr:row>
      <xdr:rowOff>57150</xdr:rowOff>
    </xdr:from>
    <xdr:to>
      <xdr:col>3</xdr:col>
      <xdr:colOff>1162050</xdr:colOff>
      <xdr:row>46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590550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7</xdr:col>
      <xdr:colOff>533400</xdr:colOff>
      <xdr:row>2</xdr:row>
      <xdr:rowOff>19050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SpPr txBox="1"/>
      </xdr:nvSpPr>
      <xdr:spPr>
        <a:xfrm>
          <a:off x="6172200" y="2095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47625</xdr:rowOff>
    </xdr:from>
    <xdr:to>
      <xdr:col>13</xdr:col>
      <xdr:colOff>495300</xdr:colOff>
      <xdr:row>2</xdr:row>
      <xdr:rowOff>38100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SpPr txBox="1"/>
      </xdr:nvSpPr>
      <xdr:spPr>
        <a:xfrm>
          <a:off x="9096375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</xdr:rowOff>
    </xdr:from>
    <xdr:to>
      <xdr:col>7</xdr:col>
      <xdr:colOff>533400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SpPr txBox="1"/>
      </xdr:nvSpPr>
      <xdr:spPr>
        <a:xfrm>
          <a:off x="611505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38100</xdr:rowOff>
    </xdr:from>
    <xdr:to>
      <xdr:col>7</xdr:col>
      <xdr:colOff>542925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SpPr txBox="1"/>
      </xdr:nvSpPr>
      <xdr:spPr>
        <a:xfrm>
          <a:off x="6467475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47625</xdr:rowOff>
    </xdr:from>
    <xdr:to>
      <xdr:col>3</xdr:col>
      <xdr:colOff>962025</xdr:colOff>
      <xdr:row>45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502920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43</xdr:row>
      <xdr:rowOff>19050</xdr:rowOff>
    </xdr:from>
    <xdr:to>
      <xdr:col>3</xdr:col>
      <xdr:colOff>752475</xdr:colOff>
      <xdr:row>60</xdr:row>
      <xdr:rowOff>38100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725805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152400</xdr:rowOff>
    </xdr:from>
    <xdr:to>
      <xdr:col>9</xdr:col>
      <xdr:colOff>723900</xdr:colOff>
      <xdr:row>1</xdr:row>
      <xdr:rowOff>238126</xdr:rowOff>
    </xdr:to>
    <xdr:sp macro="" textlink="">
      <xdr:nvSpPr>
        <xdr:cNvPr id="4" name="3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5543550" y="152400"/>
          <a:ext cx="216217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171450</xdr:rowOff>
    </xdr:from>
    <xdr:to>
      <xdr:col>9</xdr:col>
      <xdr:colOff>552450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7010400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9</xdr:col>
      <xdr:colOff>561975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74199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485775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71151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9</xdr:col>
      <xdr:colOff>523875</xdr:colOff>
      <xdr:row>1</xdr:row>
      <xdr:rowOff>352425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7010400" y="2000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>
      <selection activeCell="H10" sqref="H10"/>
    </sheetView>
  </sheetViews>
  <sheetFormatPr baseColWidth="10" defaultRowHeight="14.25"/>
  <cols>
    <col min="1" max="1" width="11.125" style="62" customWidth="1"/>
    <col min="2" max="16384" width="11" style="6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F8" sqref="F8"/>
    </sheetView>
  </sheetViews>
  <sheetFormatPr baseColWidth="10" defaultColWidth="11" defaultRowHeight="14.25"/>
  <cols>
    <col min="1" max="1" width="3" style="58" customWidth="1"/>
    <col min="2" max="2" width="40.25" style="58" customWidth="1"/>
    <col min="3" max="3" width="1.75" style="58" customWidth="1"/>
    <col min="4" max="4" width="12.875" style="58" bestFit="1" customWidth="1"/>
    <col min="5" max="5" width="1.125" style="58" customWidth="1"/>
    <col min="6" max="6" width="13.875" style="58" bestFit="1" customWidth="1"/>
    <col min="7" max="16384" width="11" style="58"/>
  </cols>
  <sheetData>
    <row r="2" spans="2:6" ht="32.25">
      <c r="B2" s="79" t="s">
        <v>90</v>
      </c>
    </row>
    <row r="3" spans="2:6" ht="19.5">
      <c r="B3" s="203" t="s">
        <v>147</v>
      </c>
      <c r="C3" s="203"/>
      <c r="D3" s="203"/>
      <c r="E3" s="203"/>
      <c r="F3" s="203"/>
    </row>
    <row r="4" spans="2:6" ht="17.25" customHeight="1">
      <c r="B4" s="204" t="str">
        <f>+'Nota 5'!B4:F4</f>
        <v>31 de Agosto de 2017</v>
      </c>
      <c r="C4" s="204"/>
      <c r="D4" s="204"/>
      <c r="E4" s="204"/>
      <c r="F4" s="204"/>
    </row>
    <row r="6" spans="2:6">
      <c r="B6" s="11" t="s">
        <v>83</v>
      </c>
      <c r="C6" s="81"/>
      <c r="D6" s="11" t="s">
        <v>84</v>
      </c>
      <c r="E6" s="14"/>
      <c r="F6" s="11" t="s">
        <v>71</v>
      </c>
    </row>
    <row r="7" spans="2:6" ht="5.25" customHeight="1">
      <c r="B7" s="14"/>
      <c r="C7" s="82"/>
      <c r="D7" s="14"/>
      <c r="E7" s="14"/>
      <c r="F7" s="14"/>
    </row>
    <row r="8" spans="2:6" s="64" customFormat="1">
      <c r="B8" s="104" t="s">
        <v>91</v>
      </c>
      <c r="C8" s="105"/>
      <c r="D8" s="106">
        <v>4386.6400000000003</v>
      </c>
      <c r="E8" s="62"/>
      <c r="F8" s="106">
        <v>82004.69</v>
      </c>
    </row>
    <row r="9" spans="2:6" s="64" customFormat="1" ht="6" customHeight="1">
      <c r="B9" s="25"/>
      <c r="C9" s="24"/>
      <c r="D9" s="26"/>
      <c r="E9" s="27"/>
      <c r="F9" s="26"/>
    </row>
    <row r="10" spans="2:6" s="64" customFormat="1">
      <c r="B10" s="4" t="s">
        <v>110</v>
      </c>
      <c r="C10" s="84"/>
      <c r="D10" s="28">
        <f>SUM(D8:D8)</f>
        <v>4386.6400000000003</v>
      </c>
      <c r="E10" s="6"/>
      <c r="F10" s="28">
        <f>SUM(F8:F8)</f>
        <v>82004.69</v>
      </c>
    </row>
    <row r="14" spans="2:6">
      <c r="B14" s="205"/>
      <c r="C14" s="205"/>
      <c r="D14" s="205"/>
      <c r="E14" s="205"/>
      <c r="F14" s="205"/>
    </row>
    <row r="15" spans="2:6">
      <c r="B15" s="205"/>
      <c r="C15" s="205"/>
      <c r="D15" s="205"/>
      <c r="E15" s="205"/>
      <c r="F15" s="205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23"/>
  <sheetViews>
    <sheetView showGridLines="0" zoomScaleNormal="100" workbookViewId="0">
      <selection activeCell="F8" sqref="F8"/>
    </sheetView>
  </sheetViews>
  <sheetFormatPr baseColWidth="10" defaultColWidth="11" defaultRowHeight="14.25"/>
  <cols>
    <col min="1" max="1" width="4.75" style="58" customWidth="1"/>
    <col min="2" max="2" width="40.25" style="58" customWidth="1"/>
    <col min="3" max="3" width="1.5" style="58" customWidth="1"/>
    <col min="4" max="4" width="11" style="58"/>
    <col min="5" max="5" width="1.5" style="58" customWidth="1"/>
    <col min="6" max="6" width="12.5" style="58" customWidth="1"/>
    <col min="7" max="16384" width="11" style="58"/>
  </cols>
  <sheetData>
    <row r="2" spans="2:6" ht="32.25">
      <c r="B2" s="79" t="s">
        <v>92</v>
      </c>
    </row>
    <row r="3" spans="2:6" ht="19.5">
      <c r="B3" s="203" t="s">
        <v>93</v>
      </c>
      <c r="C3" s="203"/>
      <c r="D3" s="203"/>
      <c r="E3" s="203"/>
      <c r="F3" s="203"/>
    </row>
    <row r="4" spans="2:6" ht="15">
      <c r="B4" s="204" t="str">
        <f>+'Nota 6'!B4:F4</f>
        <v>31 de Agosto de 2017</v>
      </c>
      <c r="C4" s="204"/>
      <c r="D4" s="204"/>
      <c r="E4" s="204"/>
      <c r="F4" s="204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93</v>
      </c>
      <c r="C8" s="105"/>
      <c r="D8" s="106">
        <v>11.35</v>
      </c>
      <c r="E8" s="62"/>
      <c r="F8" s="106">
        <v>124.56</v>
      </c>
    </row>
    <row r="9" spans="2:6" s="64" customFormat="1" ht="7.5" customHeight="1">
      <c r="B9" s="25"/>
      <c r="C9" s="24"/>
      <c r="D9" s="26"/>
      <c r="E9" s="27"/>
      <c r="F9" s="26"/>
    </row>
    <row r="10" spans="2:6" s="64" customFormat="1">
      <c r="B10" s="4" t="s">
        <v>140</v>
      </c>
      <c r="C10" s="84"/>
      <c r="D10" s="28">
        <f>SUM(D8:D8)</f>
        <v>11.35</v>
      </c>
      <c r="E10" s="6"/>
      <c r="F10" s="28">
        <f>SUM(F8:F8)</f>
        <v>124.56</v>
      </c>
    </row>
    <row r="13" spans="2:6">
      <c r="B13" s="59"/>
    </row>
    <row r="15" spans="2:6" ht="14.25" customHeight="1">
      <c r="B15" s="207"/>
      <c r="C15" s="207"/>
      <c r="D15" s="207"/>
      <c r="E15" s="207"/>
      <c r="F15" s="207"/>
    </row>
    <row r="16" spans="2:6">
      <c r="B16" s="207"/>
      <c r="C16" s="207"/>
      <c r="D16" s="207"/>
      <c r="E16" s="207"/>
      <c r="F16" s="207"/>
    </row>
    <row r="18" spans="2:6">
      <c r="B18" s="207"/>
      <c r="C18" s="207"/>
      <c r="D18" s="207"/>
      <c r="E18" s="207"/>
      <c r="F18" s="207"/>
    </row>
    <row r="19" spans="2:6">
      <c r="B19" s="207"/>
      <c r="C19" s="207"/>
      <c r="D19" s="207"/>
      <c r="E19" s="207"/>
      <c r="F19" s="207"/>
    </row>
    <row r="20" spans="2:6" hidden="1">
      <c r="B20" s="207"/>
      <c r="C20" s="207"/>
      <c r="D20" s="207"/>
      <c r="E20" s="207"/>
      <c r="F20" s="207"/>
    </row>
    <row r="22" spans="2:6">
      <c r="B22" s="205"/>
      <c r="C22" s="205"/>
      <c r="D22" s="205"/>
      <c r="E22" s="205"/>
      <c r="F22" s="205"/>
    </row>
    <row r="23" spans="2:6">
      <c r="B23" s="205"/>
      <c r="C23" s="205"/>
      <c r="D23" s="205"/>
      <c r="E23" s="205"/>
      <c r="F23" s="205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F3"/>
    <mergeCell ref="B4:F4"/>
    <mergeCell ref="B15:F16"/>
    <mergeCell ref="B18:F20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G14"/>
  <sheetViews>
    <sheetView showGridLines="0" zoomScaleNormal="100" workbookViewId="0">
      <selection activeCell="D8" sqref="D8:D10"/>
    </sheetView>
  </sheetViews>
  <sheetFormatPr baseColWidth="10" defaultColWidth="11" defaultRowHeight="14.25"/>
  <cols>
    <col min="1" max="1" width="4.75" style="58" customWidth="1"/>
    <col min="2" max="2" width="46.375" style="58" customWidth="1"/>
    <col min="3" max="3" width="1.5" style="58" customWidth="1"/>
    <col min="4" max="4" width="18.875" style="58" bestFit="1" customWidth="1"/>
    <col min="5" max="5" width="16.25" style="58" customWidth="1"/>
    <col min="6" max="6" width="11" style="63"/>
    <col min="7" max="16384" width="11" style="58"/>
  </cols>
  <sheetData>
    <row r="2" spans="2:7" ht="32.25">
      <c r="B2" s="79" t="s">
        <v>94</v>
      </c>
    </row>
    <row r="3" spans="2:7" ht="22.5">
      <c r="B3" s="203" t="s">
        <v>3</v>
      </c>
      <c r="C3" s="203"/>
      <c r="D3" s="203"/>
      <c r="E3" s="80"/>
    </row>
    <row r="4" spans="2:7" ht="22.5">
      <c r="B4" s="204" t="str">
        <f>+'Nota 7'!B4:F4</f>
        <v>31 de Agosto de 2017</v>
      </c>
      <c r="C4" s="204"/>
      <c r="D4" s="204"/>
      <c r="E4" s="80"/>
    </row>
    <row r="5" spans="2:7">
      <c r="E5" s="102"/>
      <c r="F5" s="102"/>
      <c r="G5" s="102"/>
    </row>
    <row r="6" spans="2:7">
      <c r="B6" s="11" t="s">
        <v>98</v>
      </c>
      <c r="C6" s="81"/>
      <c r="D6" s="15" t="s">
        <v>70</v>
      </c>
      <c r="E6" s="14"/>
      <c r="F6" s="102"/>
      <c r="G6" s="102"/>
    </row>
    <row r="7" spans="2:7" ht="7.5" customHeight="1">
      <c r="B7" s="94"/>
      <c r="C7" s="95"/>
      <c r="D7" s="94"/>
      <c r="E7" s="102"/>
      <c r="F7" s="102"/>
      <c r="G7" s="102"/>
    </row>
    <row r="8" spans="2:7" s="64" customFormat="1">
      <c r="B8" s="96" t="s">
        <v>95</v>
      </c>
      <c r="C8" s="97"/>
      <c r="D8" s="106">
        <v>98998.99</v>
      </c>
      <c r="E8" s="91"/>
      <c r="F8" s="91"/>
      <c r="G8" s="91"/>
    </row>
    <row r="9" spans="2:7" s="64" customFormat="1">
      <c r="B9" s="96" t="s">
        <v>96</v>
      </c>
      <c r="C9" s="98"/>
      <c r="D9" s="106">
        <v>107176578.16</v>
      </c>
      <c r="E9" s="91"/>
      <c r="F9" s="91"/>
      <c r="G9" s="91"/>
    </row>
    <row r="10" spans="2:7" s="64" customFormat="1">
      <c r="B10" s="96" t="s">
        <v>97</v>
      </c>
      <c r="C10" s="98"/>
      <c r="D10" s="106">
        <v>99000</v>
      </c>
      <c r="E10" s="91"/>
      <c r="F10" s="91"/>
      <c r="G10" s="91"/>
    </row>
    <row r="11" spans="2:7" s="64" customFormat="1" ht="7.5" customHeight="1">
      <c r="B11" s="99"/>
      <c r="C11" s="97"/>
      <c r="D11" s="100"/>
      <c r="E11" s="103"/>
      <c r="F11" s="91"/>
      <c r="G11" s="91"/>
    </row>
    <row r="12" spans="2:7" s="64" customFormat="1">
      <c r="B12" s="4" t="s">
        <v>99</v>
      </c>
      <c r="C12" s="101"/>
      <c r="D12" s="48">
        <f>SUM(D8:D10)</f>
        <v>107374577.14999999</v>
      </c>
      <c r="E12" s="31"/>
      <c r="F12" s="91"/>
      <c r="G12" s="91"/>
    </row>
    <row r="13" spans="2:7">
      <c r="E13" s="102"/>
      <c r="F13" s="102"/>
      <c r="G13" s="102"/>
    </row>
    <row r="14" spans="2:7">
      <c r="E14" s="102"/>
      <c r="F14" s="102"/>
      <c r="G14" s="102"/>
    </row>
  </sheetData>
  <customSheetViews>
    <customSheetView guid="{53C45ED7-C8A9-4DC2-8661-9587A557F27E}" showGridLines="0">
      <selection activeCell="E18" sqref="E18"/>
      <pageMargins left="0.7" right="0.7" top="0.75" bottom="0.75" header="0.3" footer="0.3"/>
      <pageSetup orientation="portrait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D28"/>
  <sheetViews>
    <sheetView showGridLines="0" zoomScaleNormal="100" workbookViewId="0">
      <selection activeCell="D8" sqref="D8:D10"/>
    </sheetView>
  </sheetViews>
  <sheetFormatPr baseColWidth="10" defaultColWidth="11" defaultRowHeight="14.25"/>
  <cols>
    <col min="1" max="1" width="4" style="58" customWidth="1"/>
    <col min="2" max="2" width="45.25" style="58" customWidth="1"/>
    <col min="3" max="3" width="1.75" style="58" customWidth="1"/>
    <col min="4" max="4" width="17.75" style="58" customWidth="1"/>
    <col min="5" max="16384" width="11" style="58"/>
  </cols>
  <sheetData>
    <row r="2" spans="2:4" ht="32.25">
      <c r="B2" s="79" t="s">
        <v>100</v>
      </c>
    </row>
    <row r="3" spans="2:4" ht="19.5">
      <c r="B3" s="203" t="s">
        <v>149</v>
      </c>
      <c r="C3" s="203"/>
      <c r="D3" s="203"/>
    </row>
    <row r="4" spans="2:4" ht="15">
      <c r="B4" s="204" t="str">
        <f>+'Nota 8'!B4:D4</f>
        <v>31 de Agosto de 2017</v>
      </c>
      <c r="C4" s="204"/>
      <c r="D4" s="204"/>
    </row>
    <row r="6" spans="2:4">
      <c r="B6" s="11" t="s">
        <v>98</v>
      </c>
      <c r="C6" s="81"/>
      <c r="D6" s="15" t="s">
        <v>70</v>
      </c>
    </row>
    <row r="7" spans="2:4" ht="7.5" customHeight="1">
      <c r="B7" s="94"/>
      <c r="C7" s="95"/>
      <c r="D7" s="94"/>
    </row>
    <row r="8" spans="2:4" s="64" customFormat="1">
      <c r="B8" s="96" t="s">
        <v>179</v>
      </c>
      <c r="C8" s="97"/>
      <c r="D8" s="106">
        <v>87028000</v>
      </c>
    </row>
    <row r="9" spans="2:4" s="64" customFormat="1">
      <c r="B9" s="96" t="s">
        <v>181</v>
      </c>
      <c r="C9" s="98"/>
      <c r="D9" s="106">
        <v>7759000</v>
      </c>
    </row>
    <row r="10" spans="2:4" s="64" customFormat="1">
      <c r="B10" s="96" t="s">
        <v>180</v>
      </c>
      <c r="C10" s="98"/>
      <c r="D10" s="106">
        <v>140000</v>
      </c>
    </row>
    <row r="11" spans="2:4" s="64" customFormat="1" ht="6.75" customHeight="1">
      <c r="B11" s="99"/>
      <c r="C11" s="97"/>
      <c r="D11" s="100"/>
    </row>
    <row r="12" spans="2:4" s="64" customFormat="1">
      <c r="B12" s="4" t="s">
        <v>148</v>
      </c>
      <c r="C12" s="101"/>
      <c r="D12" s="30">
        <f>SUM(D8:D10)</f>
        <v>94927000</v>
      </c>
    </row>
    <row r="14" spans="2:4">
      <c r="B14" s="59"/>
    </row>
    <row r="16" spans="2:4">
      <c r="B16" s="205"/>
      <c r="C16" s="205"/>
      <c r="D16" s="205"/>
    </row>
    <row r="17" spans="2:4">
      <c r="B17" s="205"/>
      <c r="C17" s="205"/>
      <c r="D17" s="205"/>
    </row>
    <row r="18" spans="2:4">
      <c r="B18" s="205"/>
      <c r="C18" s="205"/>
      <c r="D18" s="205"/>
    </row>
    <row r="19" spans="2:4">
      <c r="B19" s="205"/>
      <c r="C19" s="205"/>
      <c r="D19" s="205"/>
    </row>
    <row r="21" spans="2:4">
      <c r="B21" s="205"/>
      <c r="C21" s="205"/>
      <c r="D21" s="205"/>
    </row>
    <row r="22" spans="2:4">
      <c r="B22" s="205"/>
      <c r="C22" s="205"/>
      <c r="D22" s="205"/>
    </row>
    <row r="23" spans="2:4">
      <c r="B23" s="205"/>
      <c r="C23" s="205"/>
      <c r="D23" s="205"/>
    </row>
    <row r="25" spans="2:4">
      <c r="B25" s="205"/>
      <c r="C25" s="205"/>
      <c r="D25" s="205"/>
    </row>
    <row r="26" spans="2:4">
      <c r="B26" s="205"/>
      <c r="C26" s="205"/>
      <c r="D26" s="205"/>
    </row>
    <row r="27" spans="2:4">
      <c r="B27" s="205"/>
      <c r="C27" s="205"/>
      <c r="D27" s="205"/>
    </row>
    <row r="28" spans="2:4">
      <c r="B28" s="205"/>
      <c r="C28" s="205"/>
      <c r="D28" s="205"/>
    </row>
  </sheetData>
  <customSheetViews>
    <customSheetView guid="{53C45ED7-C8A9-4DC2-8661-9587A557F27E}" showGridLines="0">
      <selection activeCell="D16" sqref="D16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D3"/>
    <mergeCell ref="B4:D4"/>
    <mergeCell ref="B16:D19"/>
    <mergeCell ref="B21:D23"/>
    <mergeCell ref="B25:D2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D8" sqref="D8"/>
    </sheetView>
  </sheetViews>
  <sheetFormatPr baseColWidth="10" defaultColWidth="11" defaultRowHeight="14.25"/>
  <cols>
    <col min="1" max="1" width="5" style="58" customWidth="1"/>
    <col min="2" max="2" width="32.75" style="58" customWidth="1"/>
    <col min="3" max="3" width="1.5" style="58" customWidth="1"/>
    <col min="4" max="4" width="15.125" style="58" bestFit="1" customWidth="1"/>
    <col min="5" max="5" width="1.5" style="58" customWidth="1"/>
    <col min="6" max="16384" width="11" style="58"/>
  </cols>
  <sheetData>
    <row r="2" spans="2:6" ht="32.25">
      <c r="B2" s="79" t="s">
        <v>139</v>
      </c>
    </row>
    <row r="3" spans="2:6" ht="19.5">
      <c r="B3" s="208" t="s">
        <v>150</v>
      </c>
      <c r="C3" s="203"/>
      <c r="D3" s="203"/>
    </row>
    <row r="4" spans="2:6" ht="15">
      <c r="B4" s="204" t="str">
        <f>+'Nota 9'!B4:D4</f>
        <v>31 de Agosto de 2017</v>
      </c>
      <c r="C4" s="204"/>
      <c r="D4" s="204"/>
    </row>
    <row r="6" spans="2:6">
      <c r="B6" s="11" t="s">
        <v>83</v>
      </c>
      <c r="C6" s="81"/>
      <c r="D6" s="11" t="s">
        <v>84</v>
      </c>
      <c r="E6" s="16"/>
      <c r="F6" s="93"/>
    </row>
    <row r="7" spans="2:6" ht="3.75" customHeight="1">
      <c r="B7" s="14"/>
      <c r="C7" s="82"/>
      <c r="D7" s="14"/>
      <c r="E7" s="14"/>
    </row>
    <row r="8" spans="2:6" s="64" customFormat="1">
      <c r="B8" s="29" t="s">
        <v>101</v>
      </c>
      <c r="C8" s="83"/>
      <c r="D8" s="22">
        <v>819996.43</v>
      </c>
      <c r="E8" s="23"/>
    </row>
    <row r="9" spans="2:6" s="64" customFormat="1" ht="5.25" customHeight="1">
      <c r="B9" s="25"/>
      <c r="C9" s="24"/>
      <c r="D9" s="26"/>
      <c r="E9" s="27"/>
    </row>
    <row r="10" spans="2:6" s="64" customFormat="1">
      <c r="B10" s="4" t="s">
        <v>151</v>
      </c>
      <c r="C10" s="84"/>
      <c r="D10" s="28">
        <f>SUM(D8:D8)</f>
        <v>819996.43</v>
      </c>
      <c r="E10" s="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H19"/>
  <sheetViews>
    <sheetView showGridLines="0" zoomScaleNormal="100" workbookViewId="0">
      <selection activeCell="M31" sqref="M31:M32"/>
    </sheetView>
  </sheetViews>
  <sheetFormatPr baseColWidth="10" defaultColWidth="11" defaultRowHeight="14.25"/>
  <cols>
    <col min="1" max="1" width="3.75" style="58" customWidth="1"/>
    <col min="2" max="2" width="12.125" style="58" bestFit="1" customWidth="1"/>
    <col min="3" max="3" width="11" style="58" bestFit="1" customWidth="1"/>
    <col min="4" max="4" width="14.75" style="58" customWidth="1"/>
    <col min="5" max="5" width="11.125" style="58" bestFit="1" customWidth="1"/>
    <col min="6" max="6" width="12.75" style="58" bestFit="1" customWidth="1"/>
    <col min="7" max="7" width="15" style="58" customWidth="1"/>
    <col min="8" max="8" width="19.75" style="58" bestFit="1" customWidth="1"/>
    <col min="9" max="16384" width="11" style="58"/>
  </cols>
  <sheetData>
    <row r="2" spans="2:8" ht="32.25">
      <c r="B2" s="175" t="s">
        <v>102</v>
      </c>
    </row>
    <row r="3" spans="2:8" ht="19.5">
      <c r="B3" s="203" t="s">
        <v>152</v>
      </c>
      <c r="C3" s="203"/>
      <c r="D3" s="203"/>
      <c r="E3" s="203"/>
      <c r="F3" s="203"/>
      <c r="G3" s="203"/>
      <c r="H3" s="203"/>
    </row>
    <row r="4" spans="2:8" ht="15">
      <c r="B4" s="204" t="str">
        <f>+'Nota 10'!B4:D4</f>
        <v>31 de Agosto de 2017</v>
      </c>
      <c r="C4" s="204"/>
      <c r="D4" s="204"/>
      <c r="E4" s="204"/>
      <c r="F4" s="204"/>
      <c r="G4" s="204"/>
      <c r="H4" s="204"/>
    </row>
    <row r="6" spans="2:8" ht="25.5">
      <c r="B6" s="11" t="s">
        <v>103</v>
      </c>
      <c r="C6" s="11" t="s">
        <v>104</v>
      </c>
      <c r="D6" s="11" t="s">
        <v>166</v>
      </c>
      <c r="E6" s="11" t="s">
        <v>165</v>
      </c>
      <c r="F6" s="11" t="s">
        <v>167</v>
      </c>
      <c r="G6" s="11" t="s">
        <v>105</v>
      </c>
      <c r="H6" s="11" t="s">
        <v>164</v>
      </c>
    </row>
    <row r="7" spans="2:8" s="63" customFormat="1" ht="6" customHeight="1">
      <c r="B7" s="14"/>
      <c r="C7" s="14"/>
      <c r="D7" s="14"/>
      <c r="E7" s="14"/>
      <c r="F7" s="14"/>
      <c r="G7" s="14"/>
      <c r="H7" s="14"/>
    </row>
    <row r="8" spans="2:8" s="64" customFormat="1">
      <c r="B8" s="170" t="s">
        <v>170</v>
      </c>
      <c r="C8" s="171" t="s">
        <v>106</v>
      </c>
      <c r="D8" s="171">
        <v>117</v>
      </c>
      <c r="E8" s="172">
        <v>2.53E-2</v>
      </c>
      <c r="F8" s="173">
        <v>42828</v>
      </c>
      <c r="G8" s="173">
        <v>43011</v>
      </c>
      <c r="H8" s="174">
        <v>2578519</v>
      </c>
    </row>
    <row r="9" spans="2:8" s="64" customFormat="1">
      <c r="B9" s="170" t="s">
        <v>200</v>
      </c>
      <c r="C9" s="171" t="s">
        <v>106</v>
      </c>
      <c r="D9" s="171">
        <v>9</v>
      </c>
      <c r="E9" s="172">
        <v>4.3200000000000002E-2</v>
      </c>
      <c r="F9" s="173">
        <v>42968</v>
      </c>
      <c r="G9" s="173">
        <v>42787</v>
      </c>
      <c r="H9" s="174">
        <v>120000000</v>
      </c>
    </row>
    <row r="10" spans="2:8" s="64" customFormat="1">
      <c r="B10" s="170" t="s">
        <v>109</v>
      </c>
      <c r="C10" s="171" t="s">
        <v>106</v>
      </c>
      <c r="D10" s="171">
        <v>144</v>
      </c>
      <c r="E10" s="172">
        <v>5.5500000000000001E-2</v>
      </c>
      <c r="F10" s="173">
        <v>42800</v>
      </c>
      <c r="G10" s="173">
        <v>42984</v>
      </c>
      <c r="H10" s="174">
        <v>12213907.26</v>
      </c>
    </row>
    <row r="11" spans="2:8" s="64" customFormat="1">
      <c r="B11" s="170" t="s">
        <v>172</v>
      </c>
      <c r="C11" s="171" t="s">
        <v>108</v>
      </c>
      <c r="D11" s="171">
        <v>55</v>
      </c>
      <c r="E11" s="172">
        <v>5.5500000000000001E-2</v>
      </c>
      <c r="F11" s="173">
        <v>42891</v>
      </c>
      <c r="G11" s="173" t="s">
        <v>173</v>
      </c>
      <c r="H11" s="174">
        <v>13574787.23</v>
      </c>
    </row>
    <row r="12" spans="2:8" s="64" customFormat="1">
      <c r="B12" s="170" t="s">
        <v>201</v>
      </c>
      <c r="C12" s="171" t="s">
        <v>108</v>
      </c>
      <c r="D12" s="171">
        <v>9</v>
      </c>
      <c r="E12" s="172">
        <v>6.6699999999999995E-2</v>
      </c>
      <c r="F12" s="173">
        <v>42968</v>
      </c>
      <c r="G12" s="173">
        <v>43152</v>
      </c>
      <c r="H12" s="174">
        <v>5394165.5899999999</v>
      </c>
    </row>
    <row r="13" spans="2:8" s="64" customFormat="1">
      <c r="B13" s="170" t="s">
        <v>202</v>
      </c>
      <c r="C13" s="171" t="s">
        <v>108</v>
      </c>
      <c r="D13" s="171">
        <v>8</v>
      </c>
      <c r="E13" s="172">
        <v>6.7900000000000002E-2</v>
      </c>
      <c r="F13" s="173">
        <v>42969</v>
      </c>
      <c r="G13" s="173">
        <v>43334</v>
      </c>
      <c r="H13" s="174">
        <v>9565785.6099999994</v>
      </c>
    </row>
    <row r="14" spans="2:8" s="64" customFormat="1">
      <c r="B14" s="170" t="s">
        <v>182</v>
      </c>
      <c r="C14" s="171" t="s">
        <v>106</v>
      </c>
      <c r="D14" s="171">
        <v>19</v>
      </c>
      <c r="E14" s="172">
        <v>5.704E-2</v>
      </c>
      <c r="F14" s="173">
        <v>42927</v>
      </c>
      <c r="G14" s="173">
        <v>43111</v>
      </c>
      <c r="H14" s="174">
        <v>13131663.84</v>
      </c>
    </row>
    <row r="15" spans="2:8" s="64" customFormat="1">
      <c r="B15" s="170" t="s">
        <v>107</v>
      </c>
      <c r="C15" s="171" t="s">
        <v>171</v>
      </c>
      <c r="D15" s="171">
        <v>3098</v>
      </c>
      <c r="E15" s="172">
        <v>5.9999999999999995E-4</v>
      </c>
      <c r="F15" s="173">
        <v>39651</v>
      </c>
      <c r="G15" s="173">
        <v>44573</v>
      </c>
      <c r="H15" s="174">
        <v>25332463.600000001</v>
      </c>
    </row>
    <row r="16" spans="2:8" s="91" customFormat="1" ht="7.5" customHeight="1">
      <c r="B16" s="86"/>
      <c r="C16" s="87"/>
      <c r="D16" s="87"/>
      <c r="E16" s="88"/>
      <c r="F16" s="89"/>
      <c r="G16" s="89"/>
      <c r="H16" s="90"/>
    </row>
    <row r="17" spans="2:8" s="64" customFormat="1">
      <c r="B17" s="209" t="s">
        <v>140</v>
      </c>
      <c r="C17" s="209"/>
      <c r="D17" s="209"/>
      <c r="E17" s="209"/>
      <c r="F17" s="209"/>
      <c r="G17" s="209"/>
      <c r="H17" s="20">
        <f>SUM(H8:H15)</f>
        <v>201791292.13</v>
      </c>
    </row>
    <row r="19" spans="2:8">
      <c r="B19" s="92" t="s">
        <v>168</v>
      </c>
    </row>
  </sheetData>
  <customSheetViews>
    <customSheetView guid="{53C45ED7-C8A9-4DC2-8661-9587A557F27E}" showGridLines="0">
      <selection activeCell="E27" sqref="E27"/>
      <pageMargins left="0.7" right="0.7" top="0.75" bottom="0.75" header="0.3" footer="0.3"/>
      <pageSetup scale="75" orientation="portrait" horizontalDpi="4294967294" verticalDpi="4294967294" r:id="rId1"/>
    </customSheetView>
  </customSheetViews>
  <mergeCells count="3">
    <mergeCell ref="B17:G17"/>
    <mergeCell ref="B3:H3"/>
    <mergeCell ref="B4:H4"/>
  </mergeCells>
  <pageMargins left="0.7" right="0.7" top="0.75" bottom="0.75" header="0.3" footer="0.3"/>
  <pageSetup scale="75" orientation="portrait" horizontalDpi="4294967294" verticalDpi="4294967294" r:id="rId2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>
  <dimension ref="B2:H21"/>
  <sheetViews>
    <sheetView showGridLines="0" zoomScaleNormal="100" workbookViewId="0">
      <selection activeCell="D11" sqref="D11"/>
    </sheetView>
  </sheetViews>
  <sheetFormatPr baseColWidth="10" defaultColWidth="11" defaultRowHeight="14.25"/>
  <cols>
    <col min="1" max="1" width="5.5" style="58" customWidth="1"/>
    <col min="2" max="2" width="53.25" style="58" customWidth="1"/>
    <col min="3" max="3" width="1.75" style="58" customWidth="1"/>
    <col min="4" max="4" width="18.75" style="58" bestFit="1" customWidth="1"/>
    <col min="5" max="5" width="11" style="58"/>
    <col min="6" max="6" width="42.75" style="58" customWidth="1"/>
    <col min="7" max="7" width="13.5" style="58" customWidth="1"/>
    <col min="8" max="16384" width="11" style="58"/>
  </cols>
  <sheetData>
    <row r="2" spans="2:8" ht="32.25">
      <c r="B2" s="79" t="s">
        <v>111</v>
      </c>
    </row>
    <row r="3" spans="2:8" ht="22.5">
      <c r="B3" s="203" t="s">
        <v>153</v>
      </c>
      <c r="C3" s="203"/>
      <c r="D3" s="203"/>
      <c r="E3" s="80"/>
      <c r="F3" s="80"/>
      <c r="G3" s="80"/>
      <c r="H3" s="80"/>
    </row>
    <row r="4" spans="2:8" ht="22.5">
      <c r="B4" s="204" t="str">
        <f>+'Nota 11'!B4:H4</f>
        <v>31 de Agosto de 2017</v>
      </c>
      <c r="C4" s="204"/>
      <c r="D4" s="204"/>
      <c r="E4" s="80"/>
      <c r="F4" s="80"/>
      <c r="G4" s="80"/>
      <c r="H4" s="80"/>
    </row>
    <row r="6" spans="2:8">
      <c r="B6" s="11" t="s">
        <v>112</v>
      </c>
      <c r="C6" s="81"/>
      <c r="D6" s="11" t="s">
        <v>113</v>
      </c>
    </row>
    <row r="7" spans="2:8" ht="9" customHeight="1">
      <c r="B7" s="14"/>
      <c r="C7" s="82"/>
      <c r="D7" s="14"/>
    </row>
    <row r="8" spans="2:8" s="64" customFormat="1">
      <c r="B8" s="55" t="s">
        <v>183</v>
      </c>
      <c r="C8" s="83"/>
      <c r="D8" s="22">
        <v>83854750</v>
      </c>
    </row>
    <row r="9" spans="2:8" s="64" customFormat="1">
      <c r="B9" s="55" t="s">
        <v>184</v>
      </c>
      <c r="C9" s="83"/>
      <c r="D9" s="22">
        <v>148952.31</v>
      </c>
    </row>
    <row r="10" spans="2:8" s="64" customFormat="1">
      <c r="B10" s="55" t="s">
        <v>185</v>
      </c>
      <c r="C10" s="83"/>
      <c r="D10" s="22">
        <v>0</v>
      </c>
    </row>
    <row r="11" spans="2:8" s="64" customFormat="1" ht="8.25" customHeight="1">
      <c r="B11" s="25"/>
      <c r="C11" s="24"/>
      <c r="D11" s="26"/>
    </row>
    <row r="12" spans="2:8" s="64" customFormat="1">
      <c r="B12" s="56" t="s">
        <v>154</v>
      </c>
      <c r="C12" s="84"/>
      <c r="D12" s="28">
        <f>SUM(D8:D11)</f>
        <v>84003702.310000002</v>
      </c>
    </row>
    <row r="14" spans="2:8" ht="22.5">
      <c r="B14" s="210"/>
      <c r="C14" s="210"/>
      <c r="D14" s="210"/>
    </row>
    <row r="16" spans="2:8">
      <c r="B16" s="207"/>
      <c r="C16" s="207"/>
      <c r="D16" s="207"/>
    </row>
    <row r="17" spans="2:4">
      <c r="B17" s="211"/>
      <c r="C17" s="211"/>
      <c r="D17" s="211"/>
    </row>
    <row r="18" spans="2:4">
      <c r="B18" s="211"/>
      <c r="C18" s="211"/>
      <c r="D18" s="211"/>
    </row>
    <row r="19" spans="2:4">
      <c r="B19" s="211"/>
      <c r="C19" s="211"/>
      <c r="D19" s="211"/>
    </row>
    <row r="20" spans="2:4">
      <c r="B20" s="207"/>
      <c r="C20" s="207"/>
      <c r="D20" s="207"/>
    </row>
    <row r="21" spans="2:4">
      <c r="B21" s="207"/>
      <c r="C21" s="207"/>
      <c r="D21" s="207"/>
    </row>
  </sheetData>
  <customSheetViews>
    <customSheetView guid="{53C45ED7-C8A9-4DC2-8661-9587A557F27E}" showGridLines="0">
      <selection activeCell="D11" sqref="D11"/>
      <pageMargins left="0.7" right="0.7" top="0.75" bottom="0.75" header="0.3" footer="0.3"/>
      <pageSetup scale="92" orientation="portrait" horizontalDpi="4294967294" verticalDpi="4294967294" r:id="rId1"/>
    </customSheetView>
  </customSheetViews>
  <mergeCells count="6">
    <mergeCell ref="B3:D3"/>
    <mergeCell ref="B14:D14"/>
    <mergeCell ref="B4:D4"/>
    <mergeCell ref="B17:D19"/>
    <mergeCell ref="B20:D21"/>
    <mergeCell ref="B16:D16"/>
  </mergeCells>
  <pageMargins left="0.7" right="0.7" top="0.75" bottom="0.75" header="0.3" footer="0.3"/>
  <pageSetup scale="92" orientation="portrait" horizontalDpi="4294967294" verticalDpi="4294967294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32"/>
  <sheetViews>
    <sheetView showGridLines="0" zoomScaleNormal="100" workbookViewId="0">
      <selection activeCell="M33" sqref="M33"/>
    </sheetView>
  </sheetViews>
  <sheetFormatPr baseColWidth="10" defaultColWidth="11" defaultRowHeight="14.25"/>
  <cols>
    <col min="1" max="1" width="5.25" style="58" customWidth="1"/>
    <col min="2" max="2" width="53.5" style="58" customWidth="1"/>
    <col min="3" max="3" width="1.25" style="58" customWidth="1"/>
    <col min="4" max="4" width="16.75" style="58" customWidth="1"/>
    <col min="5" max="16384" width="11" style="58"/>
  </cols>
  <sheetData>
    <row r="2" spans="2:4" ht="32.25">
      <c r="B2" s="79" t="s">
        <v>114</v>
      </c>
    </row>
    <row r="3" spans="2:4" ht="19.5">
      <c r="B3" s="203" t="s">
        <v>175</v>
      </c>
      <c r="C3" s="203"/>
      <c r="D3" s="203"/>
    </row>
    <row r="4" spans="2:4" ht="15">
      <c r="B4" s="204" t="str">
        <f>+'Nota 12'!B4:D4</f>
        <v>31 de Agosto de 2017</v>
      </c>
      <c r="C4" s="204"/>
      <c r="D4" s="204"/>
    </row>
    <row r="6" spans="2:4">
      <c r="B6" s="11" t="s">
        <v>112</v>
      </c>
      <c r="C6" s="81"/>
      <c r="D6" s="11" t="s">
        <v>113</v>
      </c>
    </row>
    <row r="7" spans="2:4" ht="10.5" customHeight="1">
      <c r="B7" s="14"/>
      <c r="C7" s="82"/>
      <c r="D7" s="14"/>
    </row>
    <row r="8" spans="2:4" s="64" customFormat="1">
      <c r="B8" s="21" t="s">
        <v>186</v>
      </c>
      <c r="C8" s="83"/>
      <c r="D8" s="176">
        <v>2000</v>
      </c>
    </row>
    <row r="9" spans="2:4" s="64" customFormat="1">
      <c r="B9" s="21" t="s">
        <v>187</v>
      </c>
      <c r="C9" s="83"/>
      <c r="D9" s="176">
        <v>0</v>
      </c>
    </row>
    <row r="10" spans="2:4" s="64" customFormat="1">
      <c r="B10" s="21" t="s">
        <v>188</v>
      </c>
      <c r="C10" s="83"/>
      <c r="D10" s="176">
        <v>6962.23</v>
      </c>
    </row>
    <row r="11" spans="2:4" s="64" customFormat="1">
      <c r="B11" s="21" t="s">
        <v>189</v>
      </c>
      <c r="C11" s="24"/>
      <c r="D11" s="176">
        <v>7000</v>
      </c>
    </row>
    <row r="12" spans="2:4" s="64" customFormat="1" ht="9.75" customHeight="1">
      <c r="B12" s="25"/>
      <c r="C12" s="24"/>
      <c r="D12" s="26"/>
    </row>
    <row r="13" spans="2:4" s="64" customFormat="1">
      <c r="B13" s="56" t="s">
        <v>190</v>
      </c>
      <c r="C13" s="84"/>
      <c r="D13" s="28">
        <f>SUM(D8:D11)</f>
        <v>15962.23</v>
      </c>
    </row>
    <row r="15" spans="2:4">
      <c r="B15" s="59"/>
    </row>
    <row r="17" spans="2:4" ht="14.25" customHeight="1">
      <c r="B17" s="213"/>
      <c r="C17" s="213"/>
      <c r="D17" s="213"/>
    </row>
    <row r="18" spans="2:4" ht="14.25" customHeight="1">
      <c r="B18" s="213"/>
      <c r="C18" s="213"/>
      <c r="D18" s="213"/>
    </row>
    <row r="19" spans="2:4">
      <c r="B19" s="213"/>
      <c r="C19" s="213"/>
      <c r="D19" s="213"/>
    </row>
    <row r="20" spans="2:4">
      <c r="B20" s="213"/>
      <c r="C20" s="213"/>
      <c r="D20" s="213"/>
    </row>
    <row r="21" spans="2:4">
      <c r="B21" s="213"/>
      <c r="C21" s="213"/>
      <c r="D21" s="213"/>
    </row>
    <row r="22" spans="2:4">
      <c r="B22" s="213"/>
      <c r="C22" s="213"/>
      <c r="D22" s="213"/>
    </row>
    <row r="23" spans="2:4" ht="9.75" customHeight="1">
      <c r="B23" s="213"/>
      <c r="C23" s="213"/>
      <c r="D23" s="213"/>
    </row>
    <row r="24" spans="2:4">
      <c r="B24" s="213"/>
      <c r="C24" s="213"/>
      <c r="D24" s="213"/>
    </row>
    <row r="25" spans="2:4">
      <c r="B25" s="213"/>
      <c r="C25" s="213"/>
      <c r="D25" s="213"/>
    </row>
    <row r="26" spans="2:4">
      <c r="B26" s="213"/>
      <c r="C26" s="213"/>
      <c r="D26" s="213"/>
    </row>
    <row r="27" spans="2:4">
      <c r="B27" s="213"/>
      <c r="C27" s="213"/>
      <c r="D27" s="213"/>
    </row>
    <row r="28" spans="2:4">
      <c r="B28" s="213"/>
      <c r="C28" s="213"/>
      <c r="D28" s="213"/>
    </row>
    <row r="30" spans="2:4">
      <c r="B30" s="212"/>
      <c r="C30" s="212"/>
      <c r="D30" s="212"/>
    </row>
    <row r="31" spans="2:4">
      <c r="B31" s="212"/>
      <c r="C31" s="212"/>
      <c r="D31" s="212"/>
    </row>
    <row r="32" spans="2:4">
      <c r="B32" s="212"/>
      <c r="C32" s="212"/>
      <c r="D32" s="212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orientation="portrait" horizontalDpi="4294967294" verticalDpi="4294967294" r:id="rId1"/>
    </customSheetView>
  </customSheetViews>
  <mergeCells count="7">
    <mergeCell ref="B30:D32"/>
    <mergeCell ref="B23:D25"/>
    <mergeCell ref="B26:D28"/>
    <mergeCell ref="B3:D3"/>
    <mergeCell ref="B4:D4"/>
    <mergeCell ref="B17:D19"/>
    <mergeCell ref="B20:D22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19"/>
  <sheetViews>
    <sheetView showGridLines="0" zoomScaleNormal="100" workbookViewId="0">
      <selection activeCell="D10" sqref="D10"/>
    </sheetView>
  </sheetViews>
  <sheetFormatPr baseColWidth="10" defaultColWidth="11" defaultRowHeight="14.25"/>
  <cols>
    <col min="1" max="1" width="5.75" style="58" customWidth="1"/>
    <col min="2" max="2" width="53.5" style="58" customWidth="1"/>
    <col min="3" max="3" width="1.875" style="58" customWidth="1"/>
    <col min="4" max="4" width="16.75" style="58" customWidth="1"/>
    <col min="5" max="16384" width="11" style="58"/>
  </cols>
  <sheetData>
    <row r="2" spans="2:4" ht="32.25">
      <c r="B2" s="79" t="s">
        <v>115</v>
      </c>
    </row>
    <row r="3" spans="2:4" ht="19.5">
      <c r="B3" s="203" t="s">
        <v>155</v>
      </c>
      <c r="C3" s="203"/>
      <c r="D3" s="203"/>
    </row>
    <row r="4" spans="2:4" ht="15">
      <c r="B4" s="204" t="str">
        <f>+'Nota 13'!B4:D4</f>
        <v>31 de Agosto de 2017</v>
      </c>
      <c r="C4" s="204"/>
      <c r="D4" s="204"/>
    </row>
    <row r="6" spans="2:4">
      <c r="B6" s="11" t="s">
        <v>112</v>
      </c>
      <c r="C6" s="81"/>
      <c r="D6" s="11" t="s">
        <v>113</v>
      </c>
    </row>
    <row r="7" spans="2:4" ht="7.5" customHeight="1">
      <c r="B7" s="14"/>
      <c r="C7" s="82"/>
      <c r="D7" s="14"/>
    </row>
    <row r="8" spans="2:4" s="64" customFormat="1">
      <c r="B8" s="21" t="s">
        <v>116</v>
      </c>
      <c r="C8" s="83"/>
      <c r="D8" s="22">
        <v>55771.88</v>
      </c>
    </row>
    <row r="9" spans="2:4" s="64" customFormat="1" ht="6" customHeight="1">
      <c r="B9" s="25"/>
      <c r="C9" s="24"/>
      <c r="D9" s="26"/>
    </row>
    <row r="10" spans="2:4" s="64" customFormat="1">
      <c r="B10" s="4" t="s">
        <v>140</v>
      </c>
      <c r="C10" s="84"/>
      <c r="D10" s="28">
        <f>SUM(D8:D8)</f>
        <v>55771.88</v>
      </c>
    </row>
    <row r="14" spans="2:4">
      <c r="B14" s="207"/>
      <c r="C14" s="207"/>
      <c r="D14" s="207"/>
    </row>
    <row r="15" spans="2:4">
      <c r="B15" s="207"/>
      <c r="C15" s="207"/>
      <c r="D15" s="207"/>
    </row>
    <row r="17" spans="2:4">
      <c r="B17" s="214"/>
      <c r="C17" s="214"/>
      <c r="D17" s="214"/>
    </row>
    <row r="18" spans="2:4">
      <c r="B18" s="214"/>
      <c r="C18" s="214"/>
      <c r="D18" s="214"/>
    </row>
    <row r="19" spans="2:4">
      <c r="B19" s="214"/>
      <c r="C19" s="214"/>
      <c r="D19" s="214"/>
    </row>
  </sheetData>
  <customSheetViews>
    <customSheetView guid="{53C45ED7-C8A9-4DC2-8661-9587A557F27E}" showGridLines="0">
      <selection activeCell="B1" sqref="B1:D20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4:D15"/>
    <mergeCell ref="B17:D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D17"/>
  <sheetViews>
    <sheetView showGridLines="0" zoomScaleNormal="100" workbookViewId="0">
      <selection activeCell="D8" sqref="D8:D9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1.5" style="58" customWidth="1"/>
    <col min="4" max="4" width="22" style="58" customWidth="1"/>
    <col min="5" max="16384" width="11" style="58"/>
  </cols>
  <sheetData>
    <row r="2" spans="2:4" ht="32.25">
      <c r="B2" s="79" t="s">
        <v>117</v>
      </c>
    </row>
    <row r="3" spans="2:4" ht="19.5">
      <c r="B3" s="203" t="s">
        <v>156</v>
      </c>
      <c r="C3" s="203"/>
      <c r="D3" s="203"/>
    </row>
    <row r="4" spans="2:4" ht="15">
      <c r="B4" s="204" t="str">
        <f>+'Nota 14'!B4:D4</f>
        <v>31 de Agosto de 2017</v>
      </c>
      <c r="C4" s="204"/>
      <c r="D4" s="204"/>
    </row>
    <row r="6" spans="2:4">
      <c r="B6" s="11" t="s">
        <v>112</v>
      </c>
      <c r="C6" s="81"/>
      <c r="D6" s="11" t="s">
        <v>113</v>
      </c>
    </row>
    <row r="7" spans="2:4" ht="7.5" customHeight="1">
      <c r="B7" s="14"/>
      <c r="C7" s="82"/>
      <c r="D7" s="14"/>
    </row>
    <row r="8" spans="2:4" s="64" customFormat="1">
      <c r="B8" s="21" t="s">
        <v>119</v>
      </c>
      <c r="C8" s="83"/>
      <c r="D8" s="22">
        <v>129500</v>
      </c>
    </row>
    <row r="9" spans="2:4" s="64" customFormat="1">
      <c r="B9" s="32" t="s">
        <v>120</v>
      </c>
      <c r="C9" s="83"/>
      <c r="D9" s="22">
        <v>16500</v>
      </c>
    </row>
    <row r="10" spans="2:4" s="64" customFormat="1" ht="6" customHeight="1">
      <c r="B10" s="25"/>
      <c r="C10" s="24"/>
      <c r="D10" s="26"/>
    </row>
    <row r="11" spans="2:4" s="64" customFormat="1">
      <c r="B11" s="4" t="s">
        <v>140</v>
      </c>
      <c r="C11" s="84"/>
      <c r="D11" s="28">
        <f>SUM(D8:D9)</f>
        <v>146000</v>
      </c>
    </row>
    <row r="14" spans="2:4">
      <c r="B14" s="59"/>
    </row>
    <row r="17" spans="2:4" ht="128.25" customHeight="1">
      <c r="B17" s="212"/>
      <c r="C17" s="212"/>
      <c r="D17" s="212"/>
    </row>
  </sheetData>
  <customSheetViews>
    <customSheetView guid="{53C45ED7-C8A9-4DC2-8661-9587A557F27E}" showGridLines="0">
      <selection activeCell="B23" sqref="B23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7:D1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topLeftCell="A13" zoomScaleNormal="100" workbookViewId="0">
      <selection activeCell="B29" sqref="B29"/>
    </sheetView>
  </sheetViews>
  <sheetFormatPr baseColWidth="10" defaultColWidth="26.75" defaultRowHeight="14.25"/>
  <cols>
    <col min="1" max="1" width="11.25" style="58" customWidth="1"/>
    <col min="2" max="2" width="34.75" style="58" customWidth="1"/>
    <col min="3" max="4" width="26.75" style="58"/>
    <col min="5" max="5" width="7.5" style="58" customWidth="1"/>
    <col min="6" max="16384" width="26.75" style="58"/>
  </cols>
  <sheetData>
    <row r="1" spans="2:5" ht="15" thickBot="1">
      <c r="E1" s="63"/>
    </row>
    <row r="2" spans="2:5" ht="15.75" thickTop="1" thickBot="1">
      <c r="B2" s="193" t="s">
        <v>162</v>
      </c>
      <c r="C2" s="194"/>
      <c r="D2" s="195"/>
    </row>
    <row r="3" spans="2:5" ht="6" customHeight="1" thickTop="1" thickBot="1">
      <c r="B3" s="64"/>
      <c r="C3" s="64"/>
      <c r="D3" s="65"/>
    </row>
    <row r="4" spans="2:5" ht="15.75" thickTop="1" thickBot="1">
      <c r="B4" s="193" t="s">
        <v>176</v>
      </c>
      <c r="C4" s="194"/>
      <c r="D4" s="195"/>
    </row>
    <row r="5" spans="2:5" ht="6" customHeight="1" thickTop="1" thickBot="1">
      <c r="B5" s="64"/>
      <c r="C5" s="64"/>
      <c r="D5" s="65"/>
    </row>
    <row r="6" spans="2:5" ht="15.75" thickTop="1" thickBot="1">
      <c r="B6" s="193" t="s">
        <v>197</v>
      </c>
      <c r="C6" s="194"/>
      <c r="D6" s="195"/>
    </row>
    <row r="7" spans="2:5" ht="15" thickTop="1"/>
    <row r="8" spans="2:5" ht="24.75" customHeight="1">
      <c r="B8" s="66" t="s">
        <v>0</v>
      </c>
      <c r="C8" s="66" t="s">
        <v>1</v>
      </c>
      <c r="D8" s="66" t="s">
        <v>2</v>
      </c>
      <c r="E8" s="67"/>
    </row>
    <row r="9" spans="2:5">
      <c r="B9" s="57" t="s">
        <v>3</v>
      </c>
      <c r="C9" s="68">
        <v>107374577.15000001</v>
      </c>
      <c r="D9" s="69"/>
      <c r="E9" s="70"/>
    </row>
    <row r="10" spans="2:5">
      <c r="B10" s="57" t="s">
        <v>4</v>
      </c>
      <c r="C10" s="68">
        <v>94927000</v>
      </c>
      <c r="D10" s="69"/>
      <c r="E10" s="70"/>
    </row>
    <row r="11" spans="2:5">
      <c r="B11" s="57" t="s">
        <v>5</v>
      </c>
      <c r="C11" s="68">
        <v>819996.43</v>
      </c>
      <c r="D11" s="69"/>
      <c r="E11" s="70"/>
    </row>
    <row r="12" spans="2:5">
      <c r="B12" s="57" t="s">
        <v>6</v>
      </c>
      <c r="C12" s="68">
        <v>201791292.13</v>
      </c>
      <c r="D12" s="69"/>
      <c r="E12" s="70"/>
    </row>
    <row r="13" spans="2:5">
      <c r="B13" s="57" t="s">
        <v>7</v>
      </c>
      <c r="C13" s="68"/>
      <c r="D13" s="68">
        <v>84003702.310000002</v>
      </c>
      <c r="E13" s="71"/>
    </row>
    <row r="14" spans="2:5" ht="28.5">
      <c r="B14" s="72" t="s">
        <v>8</v>
      </c>
      <c r="C14" s="68"/>
      <c r="D14" s="68">
        <v>15962.23</v>
      </c>
      <c r="E14" s="71"/>
    </row>
    <row r="15" spans="2:5" ht="28.5">
      <c r="B15" s="72" t="s">
        <v>9</v>
      </c>
      <c r="C15" s="68"/>
      <c r="D15" s="68">
        <v>55771.88</v>
      </c>
      <c r="E15" s="71"/>
    </row>
    <row r="16" spans="2:5">
      <c r="B16" s="57" t="s">
        <v>10</v>
      </c>
      <c r="C16" s="68"/>
      <c r="D16" s="68">
        <v>146000</v>
      </c>
      <c r="E16" s="71"/>
    </row>
    <row r="17" spans="1:6">
      <c r="B17" s="57" t="s">
        <v>11</v>
      </c>
      <c r="C17" s="68"/>
      <c r="D17" s="68">
        <v>380388.16</v>
      </c>
      <c r="E17" s="71"/>
    </row>
    <row r="18" spans="1:6">
      <c r="B18" s="57" t="s">
        <v>12</v>
      </c>
      <c r="C18" s="68"/>
      <c r="D18" s="68">
        <v>174624800.03999999</v>
      </c>
      <c r="E18" s="71"/>
    </row>
    <row r="19" spans="1:6">
      <c r="B19" s="57" t="s">
        <v>13</v>
      </c>
      <c r="C19" s="68"/>
      <c r="D19" s="68">
        <v>23262160</v>
      </c>
      <c r="E19" s="71"/>
    </row>
    <row r="20" spans="1:6" ht="28.5">
      <c r="B20" s="72" t="s">
        <v>14</v>
      </c>
      <c r="C20" s="68"/>
      <c r="D20" s="68">
        <v>121691000</v>
      </c>
      <c r="E20" s="71"/>
    </row>
    <row r="21" spans="1:6">
      <c r="A21" s="73"/>
      <c r="B21" s="74" t="s">
        <v>15</v>
      </c>
      <c r="C21" s="68"/>
      <c r="D21" s="68">
        <v>0</v>
      </c>
      <c r="E21" s="71"/>
    </row>
    <row r="22" spans="1:6">
      <c r="B22" s="57" t="s">
        <v>198</v>
      </c>
      <c r="C22" s="69"/>
      <c r="D22" s="68">
        <v>737479.08</v>
      </c>
      <c r="E22" s="71"/>
    </row>
    <row r="23" spans="1:6">
      <c r="B23" s="57" t="s">
        <v>16</v>
      </c>
      <c r="C23" s="68">
        <v>0</v>
      </c>
      <c r="D23" s="75"/>
      <c r="E23" s="71"/>
    </row>
    <row r="24" spans="1:6">
      <c r="B24" s="57" t="s">
        <v>17</v>
      </c>
      <c r="C24" s="68">
        <v>4397.99</v>
      </c>
      <c r="D24" s="68"/>
      <c r="E24" s="70"/>
    </row>
    <row r="25" spans="1:6" ht="17.25" customHeight="1">
      <c r="B25" s="196" t="s">
        <v>18</v>
      </c>
      <c r="C25" s="198">
        <f>SUM(C9:C24)</f>
        <v>404917263.70000005</v>
      </c>
      <c r="D25" s="198">
        <f>SUM(D9:D24)</f>
        <v>404917263.69999999</v>
      </c>
      <c r="E25" s="76"/>
    </row>
    <row r="26" spans="1:6" ht="15" thickBot="1">
      <c r="B26" s="197"/>
      <c r="C26" s="199"/>
      <c r="D26" s="199"/>
      <c r="E26" s="77"/>
    </row>
    <row r="27" spans="1:6" ht="15" thickTop="1">
      <c r="E27" s="63"/>
    </row>
    <row r="30" spans="1:6">
      <c r="F30" s="187"/>
    </row>
    <row r="31" spans="1:6">
      <c r="F31" s="122"/>
    </row>
    <row r="51" spans="2:2">
      <c r="B51" s="78" t="s">
        <v>169</v>
      </c>
    </row>
  </sheetData>
  <customSheetViews>
    <customSheetView guid="{53C45ED7-C8A9-4DC2-8661-9587A557F27E}" showGridLines="0" topLeftCell="A25">
      <selection activeCell="B31" sqref="B31"/>
      <pageMargins left="0.7" right="0.7" top="0.75" bottom="0.75" header="0.3" footer="0.3"/>
      <pageSetup scale="78" orientation="portrait" r:id="rId1"/>
    </customSheetView>
  </customSheetViews>
  <mergeCells count="6">
    <mergeCell ref="B2:D2"/>
    <mergeCell ref="B4:D4"/>
    <mergeCell ref="B6:D6"/>
    <mergeCell ref="B25:B26"/>
    <mergeCell ref="C25:C26"/>
    <mergeCell ref="D25:D26"/>
  </mergeCells>
  <hyperlinks>
    <hyperlink ref="B51" r:id="rId2"/>
  </hyperlinks>
  <pageMargins left="0.70866141732283472" right="0.70866141732283472" top="0.74803149606299213" bottom="0.74803149606299213" header="0.31496062992125984" footer="0.31496062992125984"/>
  <pageSetup scale="77" orientation="portrait" horizontalDpi="4294967294" verticalDpi="4294967294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dimension ref="B2:D24"/>
  <sheetViews>
    <sheetView showGridLines="0" zoomScaleNormal="100" workbookViewId="0">
      <selection activeCell="D12" sqref="D12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2.75" style="58" customWidth="1"/>
    <col min="4" max="4" width="22" style="58" customWidth="1"/>
    <col min="5" max="16384" width="11" style="58"/>
  </cols>
  <sheetData>
    <row r="2" spans="2:4" ht="27" customHeight="1">
      <c r="B2" s="79" t="s">
        <v>118</v>
      </c>
    </row>
    <row r="3" spans="2:4" ht="19.5">
      <c r="B3" s="203" t="s">
        <v>157</v>
      </c>
      <c r="C3" s="203"/>
      <c r="D3" s="203"/>
    </row>
    <row r="4" spans="2:4" ht="15">
      <c r="B4" s="204" t="str">
        <f>+'Nota 15'!B4:D4</f>
        <v>31 de Agosto de 2017</v>
      </c>
      <c r="C4" s="204"/>
      <c r="D4" s="204"/>
    </row>
    <row r="6" spans="2:4">
      <c r="B6" s="11" t="s">
        <v>112</v>
      </c>
      <c r="C6" s="81"/>
      <c r="D6" s="11" t="s">
        <v>113</v>
      </c>
    </row>
    <row r="7" spans="2:4" ht="7.5" customHeight="1">
      <c r="B7" s="14"/>
      <c r="C7" s="82"/>
      <c r="D7" s="14"/>
    </row>
    <row r="8" spans="2:4" s="64" customFormat="1">
      <c r="B8" s="21" t="s">
        <v>191</v>
      </c>
      <c r="C8" s="83"/>
      <c r="D8" s="176">
        <v>4500</v>
      </c>
    </row>
    <row r="9" spans="2:4" s="64" customFormat="1">
      <c r="B9" s="21" t="s">
        <v>192</v>
      </c>
      <c r="C9" s="83"/>
      <c r="D9" s="176">
        <v>357475.63</v>
      </c>
    </row>
    <row r="10" spans="2:4" s="64" customFormat="1">
      <c r="B10" s="21" t="s">
        <v>193</v>
      </c>
      <c r="C10" s="83"/>
      <c r="D10" s="176">
        <v>18412.53</v>
      </c>
    </row>
    <row r="11" spans="2:4" s="64" customFormat="1" ht="6" customHeight="1">
      <c r="B11" s="25"/>
      <c r="C11" s="24"/>
      <c r="D11" s="26"/>
    </row>
    <row r="12" spans="2:4" s="64" customFormat="1">
      <c r="B12" s="4" t="s">
        <v>140</v>
      </c>
      <c r="C12" s="84"/>
      <c r="D12" s="28">
        <f>SUM(D8:D11)</f>
        <v>380388.16000000003</v>
      </c>
    </row>
    <row r="15" spans="2:4">
      <c r="B15" s="207"/>
      <c r="C15" s="207"/>
      <c r="D15" s="207"/>
    </row>
    <row r="16" spans="2:4">
      <c r="B16" s="207"/>
      <c r="C16" s="207"/>
      <c r="D16" s="207"/>
    </row>
    <row r="17" spans="2:4">
      <c r="B17" s="207"/>
      <c r="C17" s="207"/>
      <c r="D17" s="207"/>
    </row>
    <row r="18" spans="2:4">
      <c r="B18" s="207"/>
      <c r="C18" s="207"/>
      <c r="D18" s="207"/>
    </row>
    <row r="19" spans="2:4">
      <c r="B19" s="207"/>
      <c r="C19" s="207"/>
      <c r="D19" s="207"/>
    </row>
    <row r="20" spans="2:4">
      <c r="B20" s="207"/>
      <c r="C20" s="207"/>
      <c r="D20" s="207"/>
    </row>
    <row r="22" spans="2:4">
      <c r="B22" s="214"/>
      <c r="C22" s="214"/>
      <c r="D22" s="214"/>
    </row>
    <row r="23" spans="2:4">
      <c r="B23" s="214"/>
      <c r="C23" s="214"/>
      <c r="D23" s="214"/>
    </row>
    <row r="24" spans="2:4">
      <c r="B24" s="214"/>
      <c r="C24" s="214"/>
      <c r="D24" s="214"/>
    </row>
  </sheetData>
  <customSheetViews>
    <customSheetView guid="{53C45ED7-C8A9-4DC2-8661-9587A557F27E}" showGridLines="0">
      <selection activeCell="B1" sqref="B1:D24"/>
      <pageMargins left="0.7" right="0.7" top="0.75" bottom="0.75" header="0.3" footer="0.3"/>
      <pageSetup orientation="portrait" horizontalDpi="4294967294" verticalDpi="4294967294" r:id="rId1"/>
    </customSheetView>
  </customSheetViews>
  <mergeCells count="6">
    <mergeCell ref="B22:D24"/>
    <mergeCell ref="B3:D3"/>
    <mergeCell ref="B4:D4"/>
    <mergeCell ref="B15:D16"/>
    <mergeCell ref="B17:D18"/>
    <mergeCell ref="B19:D20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K28"/>
  <sheetViews>
    <sheetView showGridLines="0" zoomScaleNormal="100" workbookViewId="0">
      <selection activeCell="J17" sqref="J17"/>
    </sheetView>
  </sheetViews>
  <sheetFormatPr baseColWidth="10" defaultColWidth="11" defaultRowHeight="14.25"/>
  <cols>
    <col min="1" max="1" width="3.75" style="58" customWidth="1"/>
    <col min="2" max="2" width="13.75" style="58" customWidth="1"/>
    <col min="3" max="3" width="1.25" style="58" customWidth="1"/>
    <col min="4" max="4" width="12.25" style="58" customWidth="1"/>
    <col min="5" max="5" width="1" style="58" customWidth="1"/>
    <col min="6" max="6" width="44" style="58" customWidth="1"/>
    <col min="7" max="7" width="1.5" style="58" customWidth="1"/>
    <col min="8" max="8" width="14.375" style="58" bestFit="1" customWidth="1"/>
    <col min="9" max="9" width="1.25" style="58" customWidth="1"/>
    <col min="10" max="10" width="19.125" style="58" bestFit="1" customWidth="1"/>
    <col min="11" max="11" width="16.75" style="58" bestFit="1" customWidth="1"/>
    <col min="12" max="16384" width="11" style="58"/>
  </cols>
  <sheetData>
    <row r="2" spans="2:10" ht="27" customHeight="1">
      <c r="B2" s="79" t="s">
        <v>121</v>
      </c>
    </row>
    <row r="3" spans="2:10" ht="19.5">
      <c r="B3" s="203" t="s">
        <v>158</v>
      </c>
      <c r="C3" s="203"/>
      <c r="D3" s="203"/>
      <c r="E3" s="203"/>
      <c r="F3" s="203"/>
      <c r="G3" s="203"/>
      <c r="H3" s="203"/>
      <c r="I3" s="203"/>
      <c r="J3" s="203"/>
    </row>
    <row r="4" spans="2:10" ht="15">
      <c r="B4" s="204" t="str">
        <f>+'Nota 16'!B4:D4</f>
        <v>31 de Agosto de 2017</v>
      </c>
      <c r="C4" s="204"/>
      <c r="D4" s="204"/>
      <c r="E4" s="204"/>
      <c r="F4" s="204"/>
      <c r="G4" s="204"/>
      <c r="H4" s="204"/>
      <c r="I4" s="204"/>
      <c r="J4" s="204"/>
    </row>
    <row r="6" spans="2:10">
      <c r="B6" s="17" t="s">
        <v>122</v>
      </c>
      <c r="C6" s="12"/>
      <c r="D6" s="17" t="s">
        <v>123</v>
      </c>
      <c r="E6" s="12"/>
      <c r="F6" s="11"/>
      <c r="G6" s="18"/>
      <c r="H6" s="17" t="s">
        <v>98</v>
      </c>
      <c r="I6" s="18"/>
      <c r="J6" s="17" t="s">
        <v>110</v>
      </c>
    </row>
    <row r="7" spans="2:10" ht="6" customHeight="1">
      <c r="B7" s="19"/>
      <c r="C7" s="12"/>
      <c r="D7" s="19"/>
      <c r="E7" s="12"/>
      <c r="F7" s="12"/>
      <c r="G7" s="12"/>
      <c r="H7" s="19"/>
      <c r="I7" s="12"/>
      <c r="J7" s="19"/>
    </row>
    <row r="8" spans="2:10" s="64" customFormat="1">
      <c r="B8" s="33" t="s">
        <v>124</v>
      </c>
      <c r="C8" s="6"/>
      <c r="D8" s="33"/>
      <c r="E8" s="6"/>
      <c r="F8" s="179" t="s">
        <v>12</v>
      </c>
      <c r="G8" s="180"/>
      <c r="H8" s="181"/>
      <c r="I8" s="182"/>
      <c r="J8" s="181">
        <v>1061189381.13</v>
      </c>
    </row>
    <row r="9" spans="2:10" s="64" customFormat="1">
      <c r="B9" s="33"/>
      <c r="C9" s="6"/>
      <c r="D9" s="33" t="s">
        <v>125</v>
      </c>
      <c r="E9" s="6"/>
      <c r="F9" s="34" t="s">
        <v>12</v>
      </c>
      <c r="G9" s="35"/>
      <c r="H9" s="22">
        <v>1065127381.13</v>
      </c>
      <c r="I9" s="49"/>
      <c r="J9" s="50"/>
    </row>
    <row r="10" spans="2:10" s="64" customFormat="1">
      <c r="B10" s="33"/>
      <c r="C10" s="6"/>
      <c r="D10" s="33" t="s">
        <v>126</v>
      </c>
      <c r="E10" s="6"/>
      <c r="F10" s="34" t="s">
        <v>127</v>
      </c>
      <c r="G10" s="35"/>
      <c r="H10" s="22">
        <v>-3938000</v>
      </c>
      <c r="I10" s="49"/>
      <c r="J10" s="50"/>
    </row>
    <row r="11" spans="2:10" s="64" customFormat="1">
      <c r="B11" s="36" t="s">
        <v>128</v>
      </c>
      <c r="C11" s="37"/>
      <c r="D11" s="36"/>
      <c r="E11" s="37"/>
      <c r="F11" s="183" t="s">
        <v>129</v>
      </c>
      <c r="G11" s="184"/>
      <c r="H11" s="181"/>
      <c r="I11" s="185"/>
      <c r="J11" s="186">
        <v>-885831500</v>
      </c>
    </row>
    <row r="12" spans="2:10" s="64" customFormat="1">
      <c r="B12" s="33"/>
      <c r="C12" s="6"/>
      <c r="D12" s="38" t="s">
        <v>130</v>
      </c>
      <c r="E12" s="39"/>
      <c r="F12" s="40" t="s">
        <v>133</v>
      </c>
      <c r="G12" s="41"/>
      <c r="H12" s="51">
        <v>-875851880.12</v>
      </c>
      <c r="I12" s="52"/>
      <c r="J12" s="53"/>
    </row>
    <row r="13" spans="2:10" s="64" customFormat="1">
      <c r="B13" s="33"/>
      <c r="C13" s="6"/>
      <c r="D13" s="38" t="s">
        <v>132</v>
      </c>
      <c r="E13" s="39"/>
      <c r="F13" s="40" t="s">
        <v>134</v>
      </c>
      <c r="G13" s="41"/>
      <c r="H13" s="51">
        <v>-1864257.11</v>
      </c>
      <c r="I13" s="52"/>
      <c r="J13" s="51"/>
    </row>
    <row r="14" spans="2:10" s="64" customFormat="1">
      <c r="B14" s="33"/>
      <c r="C14" s="6"/>
      <c r="D14" s="38" t="s">
        <v>131</v>
      </c>
      <c r="E14" s="39"/>
      <c r="F14" s="40" t="s">
        <v>159</v>
      </c>
      <c r="G14" s="41"/>
      <c r="H14" s="51">
        <v>-8115362.7699999996</v>
      </c>
      <c r="I14" s="52"/>
      <c r="J14" s="51"/>
    </row>
    <row r="15" spans="2:10" s="64" customFormat="1" ht="7.5" customHeight="1">
      <c r="B15" s="6"/>
      <c r="C15" s="6"/>
      <c r="D15" s="6"/>
      <c r="E15" s="6"/>
      <c r="F15" s="6"/>
      <c r="G15" s="6"/>
      <c r="H15" s="42"/>
      <c r="I15" s="6"/>
      <c r="J15" s="42"/>
    </row>
    <row r="16" spans="2:10" s="64" customFormat="1">
      <c r="B16" s="43"/>
      <c r="C16" s="6"/>
      <c r="D16" s="43"/>
      <c r="E16" s="6"/>
      <c r="F16" s="4" t="s">
        <v>110</v>
      </c>
      <c r="G16" s="35"/>
      <c r="H16" s="44"/>
      <c r="I16" s="35"/>
      <c r="J16" s="54">
        <f>+J8+J11</f>
        <v>175357881.13</v>
      </c>
    </row>
    <row r="18" spans="2:11">
      <c r="B18" s="59"/>
    </row>
    <row r="19" spans="2:11">
      <c r="J19" s="85"/>
    </row>
    <row r="21" spans="2:11" ht="93.75" customHeight="1">
      <c r="B21" s="212"/>
      <c r="C21" s="212"/>
      <c r="D21" s="212"/>
      <c r="E21" s="212"/>
      <c r="F21" s="212"/>
      <c r="G21" s="212"/>
      <c r="H21" s="212"/>
      <c r="I21" s="212"/>
      <c r="J21" s="212"/>
      <c r="K21" s="125"/>
    </row>
    <row r="22" spans="2:11">
      <c r="K22" s="125"/>
    </row>
    <row r="23" spans="2:11">
      <c r="K23" s="125"/>
    </row>
    <row r="24" spans="2:11">
      <c r="K24" s="125"/>
    </row>
    <row r="25" spans="2:11">
      <c r="K25" s="125"/>
    </row>
    <row r="26" spans="2:11">
      <c r="K26" s="125"/>
    </row>
    <row r="27" spans="2:11">
      <c r="K27" s="125"/>
    </row>
    <row r="28" spans="2:11">
      <c r="K28" s="125"/>
    </row>
  </sheetData>
  <customSheetViews>
    <customSheetView guid="{53C45ED7-C8A9-4DC2-8661-9587A557F27E}" showGridLines="0">
      <selection activeCell="J18" sqref="J18"/>
      <pageMargins left="0.70866141732283472" right="0.70866141732283472" top="0.74803149606299213" bottom="0.74803149606299213" header="0.31496062992125984" footer="0.31496062992125984"/>
      <pageSetup orientation="landscape" horizontalDpi="4294967294" verticalDpi="4294967294" r:id="rId1"/>
    </customSheetView>
  </customSheetViews>
  <mergeCells count="3">
    <mergeCell ref="B3:J3"/>
    <mergeCell ref="B4:J4"/>
    <mergeCell ref="B21:J21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2"/>
  <ignoredErrors>
    <ignoredError sqref="B8 B11" numberStoredAsText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J27"/>
  <sheetViews>
    <sheetView showGridLines="0" zoomScaleNormal="100" workbookViewId="0">
      <selection activeCell="D8" sqref="D8:D9"/>
    </sheetView>
  </sheetViews>
  <sheetFormatPr baseColWidth="10" defaultColWidth="11" defaultRowHeight="14.25"/>
  <cols>
    <col min="1" max="1" width="5.125" style="58" customWidth="1"/>
    <col min="2" max="2" width="35.75" style="58" customWidth="1"/>
    <col min="3" max="3" width="2.25" style="58" customWidth="1"/>
    <col min="4" max="4" width="19.5" style="58" customWidth="1"/>
    <col min="5" max="16384" width="11" style="58"/>
  </cols>
  <sheetData>
    <row r="2" spans="2:10" ht="32.25">
      <c r="B2" s="79" t="s">
        <v>135</v>
      </c>
    </row>
    <row r="3" spans="2:10" ht="22.5">
      <c r="B3" s="203" t="s">
        <v>160</v>
      </c>
      <c r="C3" s="203"/>
      <c r="D3" s="203"/>
      <c r="E3" s="80"/>
      <c r="F3" s="80"/>
      <c r="G3" s="80"/>
      <c r="H3" s="80"/>
      <c r="I3" s="80"/>
      <c r="J3" s="80"/>
    </row>
    <row r="4" spans="2:10" ht="22.5">
      <c r="B4" s="204" t="str">
        <f>+'Nota 17'!B4:J4</f>
        <v>31 de Agosto de 2017</v>
      </c>
      <c r="C4" s="204"/>
      <c r="D4" s="204"/>
      <c r="E4" s="80"/>
      <c r="F4" s="80"/>
      <c r="G4" s="80"/>
      <c r="H4" s="80"/>
      <c r="I4" s="80"/>
      <c r="J4" s="80"/>
    </row>
    <row r="6" spans="2:10">
      <c r="B6" s="11" t="s">
        <v>112</v>
      </c>
      <c r="C6" s="81"/>
      <c r="D6" s="11" t="s">
        <v>113</v>
      </c>
    </row>
    <row r="7" spans="2:10" ht="7.5" customHeight="1">
      <c r="B7" s="14"/>
      <c r="C7" s="82"/>
      <c r="D7" s="14"/>
    </row>
    <row r="8" spans="2:10" s="64" customFormat="1">
      <c r="B8" s="55" t="s">
        <v>194</v>
      </c>
      <c r="C8" s="83"/>
      <c r="D8" s="176">
        <v>23262160</v>
      </c>
    </row>
    <row r="9" spans="2:10" s="64" customFormat="1">
      <c r="B9" s="55" t="s">
        <v>195</v>
      </c>
      <c r="C9" s="83"/>
      <c r="D9" s="176">
        <v>121691000</v>
      </c>
    </row>
    <row r="10" spans="2:10" s="64" customFormat="1" ht="4.5" customHeight="1">
      <c r="B10" s="25"/>
      <c r="C10" s="24"/>
      <c r="D10" s="26"/>
    </row>
    <row r="11" spans="2:10" s="64" customFormat="1">
      <c r="B11" s="4" t="s">
        <v>140</v>
      </c>
      <c r="C11" s="84"/>
      <c r="D11" s="28">
        <f>SUM(D8:D10)</f>
        <v>144953160</v>
      </c>
    </row>
    <row r="14" spans="2:10">
      <c r="B14" s="59"/>
    </row>
    <row r="17" spans="2:4">
      <c r="B17" s="205"/>
      <c r="C17" s="205"/>
      <c r="D17" s="205"/>
    </row>
    <row r="18" spans="2:4">
      <c r="B18" s="205"/>
      <c r="C18" s="205"/>
      <c r="D18" s="205"/>
    </row>
    <row r="19" spans="2:4">
      <c r="B19" s="205"/>
      <c r="C19" s="205"/>
      <c r="D19" s="205"/>
    </row>
    <row r="20" spans="2:4">
      <c r="B20" s="205"/>
      <c r="C20" s="205"/>
      <c r="D20" s="205"/>
    </row>
    <row r="21" spans="2:4">
      <c r="B21" s="205"/>
      <c r="C21" s="205"/>
      <c r="D21" s="205"/>
    </row>
    <row r="23" spans="2:4">
      <c r="B23" s="214"/>
      <c r="C23" s="214"/>
      <c r="D23" s="214"/>
    </row>
    <row r="24" spans="2:4">
      <c r="B24" s="214"/>
      <c r="C24" s="214"/>
      <c r="D24" s="214"/>
    </row>
    <row r="25" spans="2:4">
      <c r="B25" s="214"/>
      <c r="C25" s="214"/>
      <c r="D25" s="214"/>
    </row>
    <row r="26" spans="2:4">
      <c r="B26" s="214"/>
      <c r="C26" s="214"/>
      <c r="D26" s="214"/>
    </row>
    <row r="27" spans="2:4">
      <c r="B27" s="214"/>
      <c r="C27" s="214"/>
      <c r="D27" s="214"/>
    </row>
  </sheetData>
  <customSheetViews>
    <customSheetView guid="{53C45ED7-C8A9-4DC2-8661-9587A557F27E}" showGridLines="0">
      <selection activeCell="D9" sqref="D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7:D21"/>
    <mergeCell ref="B23:D2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E18"/>
  <sheetViews>
    <sheetView showGridLines="0" topLeftCell="A4" zoomScaleNormal="100" workbookViewId="0">
      <selection activeCell="I21" sqref="I21"/>
    </sheetView>
  </sheetViews>
  <sheetFormatPr baseColWidth="10" defaultColWidth="11" defaultRowHeight="14.25"/>
  <cols>
    <col min="1" max="1" width="5.75" style="58" customWidth="1"/>
    <col min="2" max="2" width="38.25" style="58" customWidth="1"/>
    <col min="3" max="3" width="1.75" style="58" customWidth="1"/>
    <col min="4" max="4" width="20.75" style="58" customWidth="1"/>
    <col min="5" max="16384" width="11" style="58"/>
  </cols>
  <sheetData>
    <row r="2" spans="2:5" ht="32.25">
      <c r="B2" s="79" t="s">
        <v>138</v>
      </c>
    </row>
    <row r="3" spans="2:5" ht="22.5">
      <c r="B3" s="203" t="s">
        <v>161</v>
      </c>
      <c r="C3" s="203"/>
      <c r="D3" s="203"/>
      <c r="E3" s="80"/>
    </row>
    <row r="4" spans="2:5" ht="22.5">
      <c r="B4" s="204" t="str">
        <f>+'Nota 18'!B4:D4</f>
        <v>31 de Agosto de 2017</v>
      </c>
      <c r="C4" s="204"/>
      <c r="D4" s="204"/>
      <c r="E4" s="80"/>
    </row>
    <row r="6" spans="2:5">
      <c r="B6" s="11" t="s">
        <v>112</v>
      </c>
      <c r="C6" s="81"/>
      <c r="D6" s="11" t="s">
        <v>113</v>
      </c>
    </row>
    <row r="7" spans="2:5" ht="5.25" customHeight="1">
      <c r="B7" s="14"/>
      <c r="C7" s="82"/>
      <c r="D7" s="14"/>
    </row>
    <row r="8" spans="2:5" s="64" customFormat="1">
      <c r="B8" s="55" t="s">
        <v>196</v>
      </c>
      <c r="C8" s="83"/>
      <c r="D8" s="176">
        <v>809250</v>
      </c>
    </row>
    <row r="9" spans="2:5" s="64" customFormat="1" ht="4.5" customHeight="1">
      <c r="B9" s="25"/>
      <c r="C9" s="24"/>
      <c r="D9" s="26"/>
    </row>
    <row r="10" spans="2:5" s="64" customFormat="1">
      <c r="B10" s="4" t="s">
        <v>140</v>
      </c>
      <c r="C10" s="84"/>
      <c r="D10" s="28">
        <f>SUM(D8:D9)</f>
        <v>809250</v>
      </c>
    </row>
    <row r="11" spans="2:5" s="64" customFormat="1"/>
    <row r="12" spans="2:5">
      <c r="B12" s="59"/>
    </row>
    <row r="14" spans="2:5">
      <c r="B14" s="212"/>
      <c r="C14" s="212"/>
      <c r="D14" s="212"/>
    </row>
    <row r="15" spans="2:5">
      <c r="B15" s="212"/>
      <c r="C15" s="212"/>
      <c r="D15" s="212"/>
    </row>
    <row r="16" spans="2:5">
      <c r="B16" s="212"/>
      <c r="C16" s="212"/>
      <c r="D16" s="212"/>
    </row>
    <row r="17" spans="2:4">
      <c r="B17" s="212"/>
      <c r="C17" s="212"/>
      <c r="D17" s="212"/>
    </row>
    <row r="18" spans="2:4">
      <c r="B18" s="212"/>
      <c r="C18" s="212"/>
      <c r="D18" s="212"/>
    </row>
  </sheetData>
  <customSheetViews>
    <customSheetView guid="{53C45ED7-C8A9-4DC2-8661-9587A557F27E}" showGridLines="0">
      <selection activeCell="D22" sqref="D2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4:D1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3"/>
  <sheetViews>
    <sheetView showGridLines="0" zoomScaleNormal="100" workbookViewId="0">
      <selection activeCell="B28" sqref="B28"/>
    </sheetView>
  </sheetViews>
  <sheetFormatPr baseColWidth="10" defaultRowHeight="14.25"/>
  <cols>
    <col min="1" max="1" width="4.75" style="62" customWidth="1"/>
    <col min="2" max="2" width="49.875" style="62" customWidth="1"/>
    <col min="3" max="3" width="14.5" style="62" customWidth="1"/>
    <col min="4" max="4" width="17.75" style="62" customWidth="1"/>
    <col min="5" max="5" width="1.875" style="62" customWidth="1"/>
    <col min="6" max="6" width="16" style="62" bestFit="1" customWidth="1"/>
    <col min="7" max="7" width="3.25" style="62" customWidth="1"/>
    <col min="8" max="8" width="11" style="62"/>
    <col min="9" max="9" width="11.375" style="62" bestFit="1" customWidth="1"/>
    <col min="10" max="16384" width="11" style="62"/>
  </cols>
  <sheetData>
    <row r="1" spans="1:8" ht="15" thickBot="1"/>
    <row r="2" spans="1:8" ht="15.75" thickTop="1" thickBot="1">
      <c r="B2" s="200" t="s">
        <v>162</v>
      </c>
      <c r="C2" s="201"/>
      <c r="D2" s="201"/>
      <c r="E2" s="201"/>
      <c r="F2" s="202"/>
    </row>
    <row r="3" spans="1:8" ht="6.75" customHeight="1" thickTop="1" thickBot="1">
      <c r="D3" s="126"/>
    </row>
    <row r="4" spans="1:8" ht="15.75" thickTop="1" thickBot="1">
      <c r="B4" s="200" t="s">
        <v>177</v>
      </c>
      <c r="C4" s="201"/>
      <c r="D4" s="201"/>
      <c r="E4" s="201"/>
      <c r="F4" s="202"/>
    </row>
    <row r="5" spans="1:8" ht="7.5" customHeight="1" thickTop="1" thickBot="1">
      <c r="D5" s="126"/>
    </row>
    <row r="6" spans="1:8" ht="15.75" thickTop="1" thickBot="1">
      <c r="B6" s="200" t="str">
        <f>+'Balance Comprobación'!B6:D6</f>
        <v>Al 31 de agosto del 2017</v>
      </c>
      <c r="C6" s="201"/>
      <c r="D6" s="201"/>
      <c r="E6" s="201"/>
      <c r="F6" s="202"/>
    </row>
    <row r="7" spans="1:8" ht="15" thickTop="1">
      <c r="B7" s="61"/>
    </row>
    <row r="8" spans="1:8">
      <c r="A8" s="61"/>
      <c r="B8" s="1" t="s">
        <v>30</v>
      </c>
      <c r="C8" s="61"/>
      <c r="D8" s="156" t="s">
        <v>81</v>
      </c>
      <c r="E8" s="61"/>
      <c r="F8" s="157" t="s">
        <v>71</v>
      </c>
    </row>
    <row r="9" spans="1:8">
      <c r="A9" s="61"/>
      <c r="B9" s="1"/>
      <c r="C9" s="61"/>
      <c r="D9" s="61"/>
      <c r="E9" s="61"/>
    </row>
    <row r="10" spans="1:8">
      <c r="A10" s="61"/>
      <c r="B10" s="61" t="s">
        <v>19</v>
      </c>
      <c r="C10" s="132" t="s">
        <v>20</v>
      </c>
      <c r="D10" s="158">
        <v>8.64</v>
      </c>
      <c r="E10" s="158"/>
      <c r="F10" s="158">
        <v>64.94</v>
      </c>
      <c r="G10" s="159"/>
      <c r="H10" s="159"/>
    </row>
    <row r="11" spans="1:8">
      <c r="A11" s="61"/>
      <c r="B11" s="61" t="s">
        <v>32</v>
      </c>
      <c r="C11" s="132" t="s">
        <v>21</v>
      </c>
      <c r="D11" s="158">
        <v>670792.4</v>
      </c>
      <c r="E11" s="158"/>
      <c r="F11" s="158">
        <v>3702191.65</v>
      </c>
    </row>
    <row r="12" spans="1:8">
      <c r="A12" s="61"/>
      <c r="B12" s="61" t="s">
        <v>33</v>
      </c>
      <c r="C12" s="132" t="s">
        <v>22</v>
      </c>
      <c r="D12" s="158">
        <v>66678.039999999994</v>
      </c>
      <c r="E12" s="158"/>
      <c r="F12" s="158">
        <v>488589.4</v>
      </c>
    </row>
    <row r="13" spans="1:8">
      <c r="A13" s="61"/>
      <c r="B13" s="61" t="s">
        <v>34</v>
      </c>
      <c r="C13" s="132" t="s">
        <v>23</v>
      </c>
      <c r="D13" s="158">
        <v>0</v>
      </c>
      <c r="E13" s="158"/>
      <c r="F13" s="158">
        <v>83.4</v>
      </c>
    </row>
    <row r="14" spans="1:8">
      <c r="A14" s="61"/>
      <c r="B14" s="61"/>
      <c r="C14" s="160"/>
      <c r="D14" s="158"/>
      <c r="E14" s="158"/>
      <c r="F14" s="161"/>
    </row>
    <row r="15" spans="1:8" ht="15" thickBot="1">
      <c r="A15" s="61"/>
      <c r="B15" s="1" t="s">
        <v>24</v>
      </c>
      <c r="C15" s="160"/>
      <c r="D15" s="162">
        <f>SUM(D10:D14)</f>
        <v>737479.08000000007</v>
      </c>
      <c r="E15" s="162"/>
      <c r="F15" s="162">
        <f>SUM(F10:F14)</f>
        <v>4190929.3899999997</v>
      </c>
    </row>
    <row r="16" spans="1:8" ht="15" thickTop="1">
      <c r="A16" s="61"/>
      <c r="B16" s="61"/>
      <c r="C16" s="160"/>
      <c r="D16" s="158"/>
      <c r="E16" s="158"/>
      <c r="F16" s="163"/>
    </row>
    <row r="17" spans="1:9">
      <c r="A17" s="61"/>
      <c r="B17" s="1" t="s">
        <v>31</v>
      </c>
      <c r="C17" s="160"/>
      <c r="D17" s="158"/>
      <c r="E17" s="158"/>
      <c r="F17" s="163"/>
    </row>
    <row r="18" spans="1:9">
      <c r="A18" s="61"/>
      <c r="B18" s="61" t="s">
        <v>35</v>
      </c>
      <c r="C18" s="164" t="s">
        <v>25</v>
      </c>
      <c r="D18" s="158">
        <v>0</v>
      </c>
      <c r="E18" s="158"/>
      <c r="F18" s="158">
        <v>3395.5</v>
      </c>
    </row>
    <row r="19" spans="1:9" ht="12" customHeight="1">
      <c r="A19" s="61"/>
      <c r="B19" s="61" t="s">
        <v>36</v>
      </c>
      <c r="C19" s="132" t="s">
        <v>26</v>
      </c>
      <c r="D19" s="158">
        <v>4386.6400000000003</v>
      </c>
      <c r="E19" s="158"/>
      <c r="F19" s="158">
        <v>82004.69</v>
      </c>
    </row>
    <row r="20" spans="1:9">
      <c r="A20" s="61"/>
      <c r="B20" s="61" t="s">
        <v>37</v>
      </c>
      <c r="C20" s="132" t="s">
        <v>27</v>
      </c>
      <c r="D20" s="158">
        <v>11.35</v>
      </c>
      <c r="E20" s="158"/>
      <c r="F20" s="158">
        <v>124.56</v>
      </c>
    </row>
    <row r="21" spans="1:9">
      <c r="A21" s="61"/>
      <c r="D21" s="165"/>
      <c r="E21" s="165"/>
      <c r="F21" s="166"/>
    </row>
    <row r="22" spans="1:9" ht="15" thickBot="1">
      <c r="A22" s="61"/>
      <c r="D22" s="162">
        <v>4397.9900000000007</v>
      </c>
      <c r="E22" s="162"/>
      <c r="F22" s="162">
        <v>85524.75</v>
      </c>
    </row>
    <row r="23" spans="1:9" ht="15" thickTop="1">
      <c r="A23" s="61"/>
      <c r="B23" s="61"/>
      <c r="C23" s="167"/>
      <c r="D23" s="165"/>
      <c r="E23" s="165"/>
      <c r="F23" s="166"/>
    </row>
    <row r="24" spans="1:9">
      <c r="A24" s="61"/>
      <c r="B24" s="1" t="s">
        <v>28</v>
      </c>
      <c r="C24" s="167"/>
      <c r="D24" s="165"/>
      <c r="E24" s="165"/>
      <c r="F24" s="166"/>
    </row>
    <row r="25" spans="1:9" ht="15" thickBot="1">
      <c r="A25" s="61"/>
      <c r="B25" s="168" t="s">
        <v>29</v>
      </c>
      <c r="C25" s="167"/>
      <c r="D25" s="169">
        <v>733081.09000000008</v>
      </c>
      <c r="E25" s="169"/>
      <c r="F25" s="169">
        <v>4105404.6399999997</v>
      </c>
    </row>
    <row r="26" spans="1:9">
      <c r="A26" s="61"/>
      <c r="B26" s="61"/>
      <c r="C26" s="167"/>
      <c r="D26" s="165"/>
      <c r="E26" s="61"/>
    </row>
    <row r="27" spans="1:9">
      <c r="A27" s="61"/>
      <c r="B27" s="61"/>
      <c r="C27" s="61"/>
      <c r="D27" s="61"/>
      <c r="E27" s="61"/>
    </row>
    <row r="28" spans="1:9">
      <c r="A28" s="61"/>
      <c r="B28" s="61"/>
      <c r="C28" s="61"/>
      <c r="D28" s="188"/>
      <c r="E28" s="61"/>
      <c r="F28" s="188"/>
    </row>
    <row r="29" spans="1:9">
      <c r="A29" s="61"/>
      <c r="B29" s="61"/>
      <c r="C29" s="61"/>
      <c r="D29" s="61"/>
      <c r="E29" s="61"/>
    </row>
    <row r="30" spans="1:9">
      <c r="A30" s="61"/>
      <c r="B30" s="61"/>
      <c r="C30" s="61"/>
      <c r="D30" s="61"/>
      <c r="E30" s="61"/>
    </row>
    <row r="31" spans="1:9">
      <c r="A31" s="61"/>
      <c r="B31" s="61"/>
      <c r="C31" s="61"/>
      <c r="D31" s="61"/>
      <c r="E31" s="61"/>
    </row>
    <row r="32" spans="1:9">
      <c r="A32" s="61"/>
      <c r="B32" s="61"/>
      <c r="C32" s="61"/>
      <c r="D32" s="61"/>
      <c r="E32" s="61"/>
      <c r="I32" s="191"/>
    </row>
    <row r="33" spans="1:9">
      <c r="A33" s="61"/>
      <c r="B33" s="61"/>
      <c r="C33" s="61"/>
      <c r="D33" s="61"/>
      <c r="E33" s="61"/>
      <c r="I33" s="191"/>
    </row>
    <row r="34" spans="1:9">
      <c r="A34" s="61"/>
      <c r="B34" s="61"/>
      <c r="C34" s="61"/>
      <c r="D34" s="61"/>
      <c r="E34" s="61"/>
    </row>
    <row r="52" spans="1:3">
      <c r="A52" s="58"/>
      <c r="B52" s="58"/>
      <c r="C52" s="58"/>
    </row>
    <row r="53" spans="1:3">
      <c r="A53" s="58"/>
      <c r="B53" s="78" t="s">
        <v>169</v>
      </c>
      <c r="C53" s="58"/>
    </row>
  </sheetData>
  <customSheetViews>
    <customSheetView guid="{53C45ED7-C8A9-4DC2-8661-9587A557F27E}" showGridLines="0" topLeftCell="A25">
      <selection activeCell="B28" sqref="B28"/>
      <pageMargins left="0.7" right="0.7" top="0.75" bottom="0.75" header="0.3" footer="0.3"/>
      <pageSetup scale="76" orientation="portrait" horizontalDpi="4294967294" verticalDpi="4294967294" r:id="rId1"/>
    </customSheetView>
  </customSheetViews>
  <mergeCells count="3">
    <mergeCell ref="B2:F2"/>
    <mergeCell ref="B4:F4"/>
    <mergeCell ref="B6:F6"/>
  </mergeCells>
  <hyperlinks>
    <hyperlink ref="C10" location="'Nota 1'!D12" display="Nota 1"/>
    <hyperlink ref="C11" location="'Nota 2'!D11" display="Nota 2"/>
    <hyperlink ref="C12" location="'Nota 3'!D12" display="Nota 3"/>
    <hyperlink ref="C13" location="'Nota 4'!D9" display="Nota 4"/>
    <hyperlink ref="C18" location="'Nota 5'!D9" display="Nota 5"/>
    <hyperlink ref="C19" location="'Nota 6'!D9" display="Nota 6"/>
    <hyperlink ref="C20" location="'Nota 7'!D9" display="Nota 7"/>
    <hyperlink ref="B53" r:id="rId2"/>
  </hyperlinks>
  <pageMargins left="0.7" right="0.7" top="0.75" bottom="0.75" header="0.3" footer="0.3"/>
  <pageSetup scale="76"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6"/>
  <sheetViews>
    <sheetView showGridLines="0" topLeftCell="A14" zoomScaleNormal="100" workbookViewId="0">
      <selection activeCell="B40" sqref="B40"/>
    </sheetView>
  </sheetViews>
  <sheetFormatPr baseColWidth="10" defaultRowHeight="14.25"/>
  <cols>
    <col min="1" max="1" width="3.75" style="62" customWidth="1"/>
    <col min="2" max="2" width="53.75" style="62" customWidth="1"/>
    <col min="3" max="3" width="13.25" style="62" customWidth="1"/>
    <col min="4" max="4" width="21.25" style="62" customWidth="1"/>
    <col min="5" max="5" width="19.75" style="62" customWidth="1"/>
    <col min="6" max="6" width="12.75" style="62" customWidth="1"/>
    <col min="7" max="7" width="11" style="62"/>
    <col min="8" max="8" width="15" style="62" bestFit="1" customWidth="1"/>
    <col min="9" max="16384" width="11" style="62"/>
  </cols>
  <sheetData>
    <row r="1" spans="2:5" ht="15" thickBot="1"/>
    <row r="2" spans="2:5" ht="15.75" thickTop="1" thickBot="1">
      <c r="B2" s="200" t="s">
        <v>162</v>
      </c>
      <c r="C2" s="201"/>
      <c r="D2" s="201"/>
      <c r="E2" s="202"/>
    </row>
    <row r="3" spans="2:5" ht="5.25" customHeight="1" thickTop="1" thickBot="1">
      <c r="D3" s="126"/>
    </row>
    <row r="4" spans="2:5" ht="15.75" thickTop="1" thickBot="1">
      <c r="B4" s="200" t="s">
        <v>178</v>
      </c>
      <c r="C4" s="201"/>
      <c r="D4" s="201"/>
      <c r="E4" s="202"/>
    </row>
    <row r="5" spans="2:5" ht="6" customHeight="1" thickTop="1" thickBot="1">
      <c r="B5" s="127"/>
      <c r="D5" s="126"/>
    </row>
    <row r="6" spans="2:5" ht="15.75" thickTop="1" thickBot="1">
      <c r="B6" s="200" t="str">
        <f>+'Estado de Resultados'!B6:D6</f>
        <v>Al 31 de agosto del 2017</v>
      </c>
      <c r="C6" s="201"/>
      <c r="D6" s="201"/>
      <c r="E6" s="202"/>
    </row>
    <row r="7" spans="2:5" ht="15" thickTop="1"/>
    <row r="8" spans="2:5" ht="18">
      <c r="B8" s="128" t="s">
        <v>38</v>
      </c>
      <c r="C8" s="129"/>
      <c r="D8" s="60"/>
      <c r="E8" s="60"/>
    </row>
    <row r="9" spans="2:5" ht="6" customHeight="1">
      <c r="B9" s="130"/>
      <c r="C9" s="129"/>
      <c r="D9" s="131"/>
      <c r="E9" s="131"/>
    </row>
    <row r="10" spans="2:5">
      <c r="B10" s="60" t="s">
        <v>39</v>
      </c>
      <c r="C10" s="132" t="s">
        <v>41</v>
      </c>
      <c r="D10" s="133">
        <v>107374577.15000001</v>
      </c>
      <c r="E10" s="60"/>
    </row>
    <row r="11" spans="2:5">
      <c r="B11" s="60" t="s">
        <v>40</v>
      </c>
      <c r="C11" s="132" t="s">
        <v>43</v>
      </c>
      <c r="D11" s="134">
        <v>94927000</v>
      </c>
      <c r="E11" s="60"/>
    </row>
    <row r="12" spans="2:5">
      <c r="B12" s="60" t="s">
        <v>42</v>
      </c>
      <c r="C12" s="132" t="s">
        <v>45</v>
      </c>
      <c r="D12" s="134">
        <v>819996.43</v>
      </c>
      <c r="E12" s="60"/>
    </row>
    <row r="13" spans="2:5">
      <c r="B13" s="60" t="s">
        <v>44</v>
      </c>
      <c r="C13" s="132" t="s">
        <v>51</v>
      </c>
      <c r="D13" s="134">
        <v>201791292.13</v>
      </c>
      <c r="E13" s="60"/>
    </row>
    <row r="14" spans="2:5">
      <c r="B14" s="130" t="s">
        <v>46</v>
      </c>
      <c r="C14" s="129"/>
      <c r="D14" s="135">
        <v>404912865.71000004</v>
      </c>
      <c r="E14" s="60"/>
    </row>
    <row r="15" spans="2:5" ht="5.25" customHeight="1">
      <c r="B15" s="60"/>
      <c r="C15" s="136"/>
      <c r="D15" s="60"/>
      <c r="E15" s="60"/>
    </row>
    <row r="16" spans="2:5" s="137" customFormat="1">
      <c r="B16" s="130" t="s">
        <v>47</v>
      </c>
      <c r="C16" s="129"/>
      <c r="D16" s="130"/>
      <c r="E16" s="138">
        <v>404912865.71000004</v>
      </c>
    </row>
    <row r="17" spans="2:8">
      <c r="B17" s="60"/>
      <c r="C17" s="136"/>
      <c r="D17" s="60"/>
      <c r="E17" s="60"/>
    </row>
    <row r="18" spans="2:8" ht="18">
      <c r="B18" s="128" t="s">
        <v>48</v>
      </c>
      <c r="C18" s="129"/>
      <c r="D18" s="60"/>
      <c r="E18" s="60"/>
    </row>
    <row r="19" spans="2:8" ht="9" customHeight="1">
      <c r="B19" s="130"/>
      <c r="C19" s="129"/>
      <c r="D19" s="60"/>
      <c r="E19" s="60"/>
    </row>
    <row r="20" spans="2:8">
      <c r="B20" s="130" t="s">
        <v>49</v>
      </c>
      <c r="C20" s="129"/>
      <c r="D20" s="60"/>
      <c r="E20" s="60"/>
    </row>
    <row r="21" spans="2:8" ht="6" customHeight="1">
      <c r="B21" s="130"/>
      <c r="C21" s="129"/>
      <c r="D21" s="131"/>
      <c r="E21" s="131"/>
    </row>
    <row r="22" spans="2:8">
      <c r="B22" s="60" t="s">
        <v>50</v>
      </c>
      <c r="C22" s="132" t="s">
        <v>52</v>
      </c>
      <c r="D22" s="134">
        <v>84003702.310000002</v>
      </c>
      <c r="E22" s="131"/>
    </row>
    <row r="23" spans="2:8">
      <c r="B23" s="139" t="s">
        <v>174</v>
      </c>
      <c r="C23" s="132" t="s">
        <v>54</v>
      </c>
      <c r="D23" s="134">
        <v>15962.23</v>
      </c>
      <c r="E23" s="131"/>
    </row>
    <row r="24" spans="2:8">
      <c r="B24" s="140" t="s">
        <v>53</v>
      </c>
      <c r="C24" s="132" t="s">
        <v>56</v>
      </c>
      <c r="D24" s="134">
        <v>55771.88</v>
      </c>
      <c r="E24" s="131"/>
    </row>
    <row r="25" spans="2:8">
      <c r="B25" s="140" t="s">
        <v>55</v>
      </c>
      <c r="C25" s="132" t="s">
        <v>58</v>
      </c>
      <c r="D25" s="141">
        <v>146000</v>
      </c>
      <c r="E25" s="131"/>
    </row>
    <row r="26" spans="2:8">
      <c r="B26" s="60" t="s">
        <v>57</v>
      </c>
      <c r="C26" s="132" t="s">
        <v>60</v>
      </c>
      <c r="D26" s="134">
        <v>380388.16</v>
      </c>
      <c r="E26" s="131"/>
    </row>
    <row r="27" spans="2:8">
      <c r="B27" s="142" t="s">
        <v>59</v>
      </c>
      <c r="C27" s="132" t="s">
        <v>64</v>
      </c>
      <c r="D27" s="134">
        <v>175357881.13</v>
      </c>
      <c r="E27" s="143"/>
    </row>
    <row r="28" spans="2:8">
      <c r="B28" s="130" t="s">
        <v>61</v>
      </c>
      <c r="C28" s="129"/>
      <c r="D28" s="135">
        <v>259959705.70999998</v>
      </c>
      <c r="E28" s="131"/>
    </row>
    <row r="29" spans="2:8">
      <c r="B29" s="60"/>
      <c r="C29" s="136"/>
      <c r="D29" s="131"/>
      <c r="E29" s="131"/>
      <c r="H29" s="189"/>
    </row>
    <row r="30" spans="2:8">
      <c r="B30" s="130" t="s">
        <v>62</v>
      </c>
      <c r="C30" s="132" t="s">
        <v>66</v>
      </c>
      <c r="D30" s="131"/>
      <c r="E30" s="131"/>
      <c r="H30" s="190"/>
    </row>
    <row r="31" spans="2:8" ht="6" customHeight="1">
      <c r="B31" s="130"/>
      <c r="C31" s="129"/>
      <c r="D31" s="131"/>
      <c r="E31" s="131"/>
    </row>
    <row r="32" spans="2:8">
      <c r="B32" s="60" t="s">
        <v>63</v>
      </c>
      <c r="D32" s="131">
        <v>23262160</v>
      </c>
      <c r="E32" s="131"/>
    </row>
    <row r="33" spans="2:8">
      <c r="B33" s="60" t="s">
        <v>65</v>
      </c>
      <c r="C33" s="136"/>
      <c r="D33" s="134">
        <v>121691000</v>
      </c>
      <c r="E33" s="131"/>
    </row>
    <row r="34" spans="2:8">
      <c r="B34" s="130" t="s">
        <v>136</v>
      </c>
      <c r="C34" s="129"/>
      <c r="D34" s="135">
        <v>144953160</v>
      </c>
      <c r="E34" s="131"/>
    </row>
    <row r="35" spans="2:8">
      <c r="B35" s="60"/>
      <c r="C35" s="144"/>
      <c r="D35" s="131"/>
      <c r="E35" s="131"/>
      <c r="H35" s="191"/>
    </row>
    <row r="36" spans="2:8">
      <c r="B36" s="130" t="s">
        <v>137</v>
      </c>
      <c r="C36" s="145"/>
      <c r="D36" s="131"/>
      <c r="E36" s="146">
        <v>404912865.70999998</v>
      </c>
      <c r="F36" s="147"/>
    </row>
    <row r="37" spans="2:8">
      <c r="B37" s="148"/>
      <c r="C37" s="149"/>
      <c r="D37" s="148"/>
      <c r="E37" s="150"/>
    </row>
    <row r="38" spans="2:8">
      <c r="B38" s="151" t="s">
        <v>67</v>
      </c>
      <c r="C38" s="152" t="s">
        <v>68</v>
      </c>
      <c r="D38" s="153"/>
      <c r="E38" s="154">
        <v>809250</v>
      </c>
      <c r="H38" s="159"/>
    </row>
    <row r="65" spans="1:3">
      <c r="A65" s="58"/>
      <c r="B65" s="58"/>
      <c r="C65" s="58"/>
    </row>
    <row r="66" spans="1:3">
      <c r="A66" s="58"/>
      <c r="B66" s="155" t="s">
        <v>169</v>
      </c>
      <c r="C66" s="58"/>
    </row>
  </sheetData>
  <customSheetViews>
    <customSheetView guid="{53C45ED7-C8A9-4DC2-8661-9587A557F27E}" showGridLines="0" topLeftCell="A31">
      <selection activeCell="B41" sqref="B41"/>
      <pageMargins left="0.7" right="0.7" top="0.75" bottom="0.75" header="0.3" footer="0.3"/>
      <pageSetup scale="74" orientation="portrait" horizontalDpi="4294967294" verticalDpi="4294967294" r:id="rId1"/>
    </customSheetView>
  </customSheetViews>
  <mergeCells count="3">
    <mergeCell ref="B2:E2"/>
    <mergeCell ref="B4:E4"/>
    <mergeCell ref="B6:E6"/>
  </mergeCells>
  <hyperlinks>
    <hyperlink ref="C10" location="'Nota 8'!D12" display="Nota 8"/>
    <hyperlink ref="C11" location="'Nota 9'!D11" display="Nota 9"/>
    <hyperlink ref="C12" location="'Nota 10'!D9" display="Nota 10"/>
    <hyperlink ref="C13" location="'Nota 11'!H19" display="Nota 11"/>
    <hyperlink ref="C22" location="'Nota 12'!D11" display="Nota 12"/>
    <hyperlink ref="C23" location="'Nota 13'!D12" display="Nota 13"/>
    <hyperlink ref="C24" location="'Nota 14'!D9" display="Nota 14"/>
    <hyperlink ref="C25" location="'Nota 15'!D10" display="Nota 15"/>
    <hyperlink ref="C26" location="'Nota 16'!D11" display="Nota 16"/>
    <hyperlink ref="C27" location="'Nota 17'!J15" display="Nota 17"/>
    <hyperlink ref="C30" location="'Nota 18'!D10" display="Nota 18"/>
    <hyperlink ref="C38" location="'Nota 19'!D9" display="Nota 19"/>
    <hyperlink ref="B66" r:id="rId2"/>
  </hyperlinks>
  <pageMargins left="0.7" right="0.7" top="0.75" bottom="0.75" header="0.3" footer="0.3"/>
  <pageSetup scale="74" orientation="portrait" horizontalDpi="4294967294" verticalDpi="4294967294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3"/>
  <sheetViews>
    <sheetView showGridLines="0" zoomScaleNormal="100" workbookViewId="0">
      <selection activeCell="D11" sqref="D11:F11"/>
    </sheetView>
  </sheetViews>
  <sheetFormatPr baseColWidth="10" defaultColWidth="11" defaultRowHeight="14.25"/>
  <cols>
    <col min="1" max="1" width="4" style="58" customWidth="1"/>
    <col min="2" max="2" width="25.5" style="58" customWidth="1"/>
    <col min="3" max="3" width="1.5" style="58" customWidth="1"/>
    <col min="4" max="4" width="15.25" style="58" customWidth="1"/>
    <col min="5" max="5" width="1.5" style="58" customWidth="1"/>
    <col min="6" max="6" width="16.75" style="58" customWidth="1"/>
    <col min="7" max="7" width="5.125" style="58" customWidth="1"/>
    <col min="8" max="16384" width="11" style="58"/>
  </cols>
  <sheetData>
    <row r="1" spans="2:9" ht="13.5" customHeight="1">
      <c r="B1" s="115"/>
      <c r="C1" s="115"/>
      <c r="D1" s="115"/>
      <c r="E1" s="115"/>
      <c r="F1" s="115"/>
    </row>
    <row r="2" spans="2:9" ht="29.25" customHeight="1">
      <c r="B2" s="79" t="s">
        <v>75</v>
      </c>
      <c r="I2" s="116"/>
    </row>
    <row r="3" spans="2:9" ht="15" customHeight="1"/>
    <row r="4" spans="2:9" ht="45.75" customHeight="1">
      <c r="B4" s="203" t="s">
        <v>145</v>
      </c>
      <c r="C4" s="203"/>
      <c r="D4" s="203"/>
      <c r="E4" s="203"/>
      <c r="F4" s="203"/>
    </row>
    <row r="5" spans="2:9" ht="15">
      <c r="B5" s="204" t="s">
        <v>199</v>
      </c>
      <c r="C5" s="204"/>
      <c r="D5" s="204"/>
      <c r="E5" s="204"/>
      <c r="F5" s="204"/>
    </row>
    <row r="6" spans="2:9">
      <c r="G6" s="63"/>
    </row>
    <row r="7" spans="2:9">
      <c r="B7" s="11" t="s">
        <v>69</v>
      </c>
      <c r="C7" s="81"/>
      <c r="D7" s="11" t="s">
        <v>70</v>
      </c>
      <c r="E7" s="9"/>
      <c r="F7" s="11" t="s">
        <v>71</v>
      </c>
      <c r="G7" s="117"/>
    </row>
    <row r="8" spans="2:9" ht="9" customHeight="1">
      <c r="B8" s="94"/>
      <c r="C8" s="95"/>
      <c r="D8" s="94"/>
      <c r="F8" s="94"/>
      <c r="G8" s="118"/>
    </row>
    <row r="9" spans="2:9" s="64" customFormat="1">
      <c r="B9" s="96" t="s">
        <v>72</v>
      </c>
      <c r="C9" s="97"/>
      <c r="D9" s="106">
        <v>0</v>
      </c>
      <c r="F9" s="106">
        <v>0</v>
      </c>
      <c r="G9" s="119"/>
    </row>
    <row r="10" spans="2:9" s="64" customFormat="1">
      <c r="B10" s="96" t="s">
        <v>73</v>
      </c>
      <c r="C10" s="98"/>
      <c r="D10" s="106">
        <v>0</v>
      </c>
      <c r="F10" s="106">
        <v>0</v>
      </c>
      <c r="G10" s="119"/>
    </row>
    <row r="11" spans="2:9" s="64" customFormat="1">
      <c r="B11" s="96" t="s">
        <v>74</v>
      </c>
      <c r="C11" s="98"/>
      <c r="D11" s="106">
        <v>8.64</v>
      </c>
      <c r="F11" s="106">
        <v>64.94</v>
      </c>
      <c r="G11" s="119"/>
    </row>
    <row r="12" spans="2:9" ht="9.75" customHeight="1">
      <c r="B12" s="120"/>
      <c r="C12" s="95"/>
      <c r="D12" s="121"/>
      <c r="E12" s="122"/>
      <c r="F12" s="121"/>
      <c r="G12" s="123"/>
    </row>
    <row r="13" spans="2:9" s="64" customFormat="1" ht="25.5">
      <c r="B13" s="4" t="s">
        <v>141</v>
      </c>
      <c r="C13" s="101"/>
      <c r="D13" s="20">
        <f>SUM(D9:D11)</f>
        <v>8.64</v>
      </c>
      <c r="E13" s="3"/>
      <c r="F13" s="20">
        <f>SUM(F9:F12)</f>
        <v>64.94</v>
      </c>
      <c r="G13" s="124"/>
    </row>
    <row r="14" spans="2:9">
      <c r="E14" s="125"/>
    </row>
    <row r="17" spans="2:6">
      <c r="B17" s="205"/>
      <c r="C17" s="205"/>
      <c r="D17" s="205"/>
      <c r="E17" s="205"/>
      <c r="F17" s="205"/>
    </row>
    <row r="18" spans="2:6">
      <c r="B18" s="205"/>
      <c r="C18" s="205"/>
      <c r="D18" s="205"/>
      <c r="E18" s="205"/>
      <c r="F18" s="205"/>
    </row>
    <row r="19" spans="2:6">
      <c r="B19" s="205"/>
      <c r="C19" s="205"/>
      <c r="D19" s="205"/>
      <c r="E19" s="205"/>
      <c r="F19" s="205"/>
    </row>
    <row r="22" spans="2:6">
      <c r="B22" s="205"/>
      <c r="C22" s="205"/>
      <c r="D22" s="205"/>
      <c r="E22" s="205"/>
      <c r="F22" s="205"/>
    </row>
    <row r="23" spans="2:6">
      <c r="B23" s="205"/>
      <c r="C23" s="205"/>
      <c r="D23" s="205"/>
      <c r="E23" s="205"/>
      <c r="F23" s="205"/>
    </row>
  </sheetData>
  <customSheetViews>
    <customSheetView guid="{53C45ED7-C8A9-4DC2-8661-9587A557F27E}" showGridLines="0">
      <selection activeCell="F12" sqref="F12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4:F4"/>
    <mergeCell ref="B5:F5"/>
    <mergeCell ref="B17:F19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2:H18"/>
  <sheetViews>
    <sheetView showGridLines="0" zoomScaleNormal="100" workbookViewId="0">
      <selection activeCell="B17" sqref="B17:F19"/>
    </sheetView>
  </sheetViews>
  <sheetFormatPr baseColWidth="10" defaultRowHeight="14.25"/>
  <cols>
    <col min="1" max="1" width="11.125" style="62" customWidth="1"/>
    <col min="2" max="2" width="37.25" style="62" customWidth="1"/>
    <col min="3" max="3" width="1.5" style="62" customWidth="1"/>
    <col min="4" max="4" width="15.5" style="62" bestFit="1" customWidth="1"/>
    <col min="5" max="5" width="1.25" style="62" customWidth="1"/>
    <col min="6" max="6" width="17.25" style="62" bestFit="1" customWidth="1"/>
    <col min="7" max="16384" width="11" style="62"/>
  </cols>
  <sheetData>
    <row r="2" spans="2:8" ht="31.5" customHeight="1">
      <c r="B2" s="79" t="s">
        <v>76</v>
      </c>
    </row>
    <row r="3" spans="2:8">
      <c r="H3" s="2"/>
    </row>
    <row r="4" spans="2:8" ht="19.5">
      <c r="B4" s="206" t="s">
        <v>146</v>
      </c>
      <c r="C4" s="206"/>
      <c r="D4" s="206"/>
      <c r="E4" s="206"/>
      <c r="F4" s="206"/>
    </row>
    <row r="5" spans="2:8" ht="15">
      <c r="B5" s="204" t="str">
        <f>+'Nota 1'!B5:F5</f>
        <v>31 de Agosto de 2017</v>
      </c>
      <c r="C5" s="204"/>
      <c r="D5" s="204"/>
      <c r="E5" s="204"/>
      <c r="F5" s="204"/>
    </row>
    <row r="6" spans="2:8">
      <c r="H6" s="108"/>
    </row>
    <row r="7" spans="2:8" s="58" customFormat="1">
      <c r="B7" s="7" t="s">
        <v>77</v>
      </c>
      <c r="C7" s="81"/>
      <c r="D7" s="8" t="s">
        <v>70</v>
      </c>
      <c r="E7" s="9"/>
      <c r="F7" s="10" t="s">
        <v>71</v>
      </c>
      <c r="G7" s="109"/>
    </row>
    <row r="8" spans="2:8" s="58" customFormat="1" ht="8.25" customHeight="1">
      <c r="B8" s="110"/>
      <c r="C8" s="110"/>
      <c r="D8" s="110"/>
      <c r="F8" s="110"/>
      <c r="G8" s="111"/>
    </row>
    <row r="9" spans="2:8" s="64" customFormat="1">
      <c r="B9" s="104" t="s">
        <v>78</v>
      </c>
      <c r="C9" s="105">
        <v>420493.7</v>
      </c>
      <c r="D9" s="106">
        <v>687432.12</v>
      </c>
      <c r="E9" s="177"/>
      <c r="F9" s="106">
        <v>3834491.4400000004</v>
      </c>
    </row>
    <row r="10" spans="2:8" s="64" customFormat="1">
      <c r="B10" s="104" t="s">
        <v>79</v>
      </c>
      <c r="C10" s="105">
        <v>-16527.63</v>
      </c>
      <c r="D10" s="106">
        <v>-16639.72</v>
      </c>
      <c r="E10" s="178"/>
      <c r="F10" s="106">
        <v>-132299.79</v>
      </c>
    </row>
    <row r="11" spans="2:8" s="64" customFormat="1" ht="7.5" customHeight="1">
      <c r="B11" s="112"/>
      <c r="C11" s="112"/>
      <c r="D11" s="113"/>
      <c r="E11" s="113"/>
      <c r="F11" s="113"/>
      <c r="G11" s="113"/>
    </row>
    <row r="12" spans="2:8" s="64" customFormat="1">
      <c r="B12" s="4" t="s">
        <v>142</v>
      </c>
      <c r="C12" s="84"/>
      <c r="D12" s="5">
        <f>SUM(D9:D11)</f>
        <v>670792.4</v>
      </c>
      <c r="E12" s="6"/>
      <c r="F12" s="5">
        <f>SUM(F9:F11)</f>
        <v>3702191.6500000004</v>
      </c>
      <c r="G12" s="114"/>
    </row>
    <row r="13" spans="2:8" s="58" customFormat="1">
      <c r="H13" s="63"/>
    </row>
    <row r="17" spans="2:6">
      <c r="B17" s="205"/>
      <c r="C17" s="205"/>
      <c r="D17" s="205"/>
      <c r="E17" s="205"/>
      <c r="F17" s="205"/>
    </row>
    <row r="18" spans="2:6">
      <c r="B18" s="205"/>
      <c r="C18" s="205"/>
      <c r="D18" s="205"/>
      <c r="E18" s="205"/>
      <c r="F18" s="205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scale="99" orientation="portrait" horizontalDpi="4294967294" verticalDpi="4294967294" r:id="rId1"/>
    </customSheetView>
  </customSheetViews>
  <mergeCells count="3">
    <mergeCell ref="B4:F4"/>
    <mergeCell ref="B5:F5"/>
    <mergeCell ref="B17:F18"/>
  </mergeCells>
  <pageMargins left="0.7" right="0.7" top="0.75" bottom="0.75" header="0.3" footer="0.3"/>
  <pageSetup scale="99" orientation="portrait" horizontalDpi="4294967294" verticalDpi="4294967294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2:I21"/>
  <sheetViews>
    <sheetView showGridLines="0" zoomScaleNormal="100" workbookViewId="0">
      <selection activeCell="D9" sqref="D9:F10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1.25" style="58" customWidth="1"/>
    <col min="4" max="4" width="14.25" style="58" bestFit="1" customWidth="1"/>
    <col min="5" max="5" width="1" style="58" customWidth="1"/>
    <col min="6" max="6" width="15.25" style="58" bestFit="1" customWidth="1"/>
    <col min="7" max="16384" width="11" style="58"/>
  </cols>
  <sheetData>
    <row r="2" spans="2:9" ht="32.25">
      <c r="B2" s="79" t="s">
        <v>80</v>
      </c>
    </row>
    <row r="4" spans="2:9" ht="22.5">
      <c r="B4" s="203" t="s">
        <v>82</v>
      </c>
      <c r="C4" s="203"/>
      <c r="D4" s="203"/>
      <c r="E4" s="203"/>
      <c r="F4" s="203"/>
      <c r="G4" s="80"/>
    </row>
    <row r="5" spans="2:9" ht="14.25" customHeight="1">
      <c r="B5" s="204" t="str">
        <f>+'Nota 2'!B5:F5</f>
        <v>31 de Agosto de 2017</v>
      </c>
      <c r="C5" s="204"/>
      <c r="D5" s="204"/>
      <c r="E5" s="204"/>
      <c r="F5" s="204"/>
      <c r="G5" s="80"/>
    </row>
    <row r="6" spans="2:9" ht="14.25" customHeight="1">
      <c r="C6" s="80"/>
      <c r="D6" s="80"/>
      <c r="E6" s="80"/>
      <c r="F6" s="80"/>
      <c r="G6" s="80"/>
    </row>
    <row r="7" spans="2:9">
      <c r="B7" s="11" t="s">
        <v>83</v>
      </c>
      <c r="C7" s="81"/>
      <c r="D7" s="11" t="s">
        <v>84</v>
      </c>
      <c r="E7" s="13"/>
      <c r="F7" s="11" t="s">
        <v>71</v>
      </c>
    </row>
    <row r="8" spans="2:9" s="102" customFormat="1" ht="6" customHeight="1">
      <c r="B8" s="14"/>
      <c r="C8" s="82"/>
      <c r="D8" s="14"/>
      <c r="E8" s="14"/>
      <c r="F8" s="14"/>
      <c r="H8" s="107"/>
      <c r="I8" s="107"/>
    </row>
    <row r="9" spans="2:9" s="64" customFormat="1">
      <c r="B9" s="104" t="s">
        <v>85</v>
      </c>
      <c r="C9" s="105"/>
      <c r="D9" s="106">
        <v>66636.570000000007</v>
      </c>
      <c r="E9" s="62"/>
      <c r="F9" s="106">
        <v>424420.84</v>
      </c>
    </row>
    <row r="10" spans="2:9" s="64" customFormat="1">
      <c r="B10" s="104" t="s">
        <v>86</v>
      </c>
      <c r="C10" s="105"/>
      <c r="D10" s="106">
        <v>41.47</v>
      </c>
      <c r="E10" s="62"/>
      <c r="F10" s="106">
        <v>64168.56</v>
      </c>
    </row>
    <row r="11" spans="2:9" s="107" customFormat="1" ht="5.25" customHeight="1">
      <c r="B11" s="25"/>
      <c r="C11" s="24"/>
      <c r="D11" s="26"/>
      <c r="E11" s="27"/>
      <c r="F11" s="26"/>
    </row>
    <row r="12" spans="2:9" s="64" customFormat="1">
      <c r="B12" s="4" t="s">
        <v>140</v>
      </c>
      <c r="C12" s="84"/>
      <c r="D12" s="28">
        <f>SUM(D9:D10)</f>
        <v>66678.040000000008</v>
      </c>
      <c r="E12" s="6"/>
      <c r="F12" s="28">
        <f>SUM(F9:F10)</f>
        <v>488589.4</v>
      </c>
      <c r="H12" s="107"/>
      <c r="I12" s="107"/>
    </row>
    <row r="13" spans="2:9">
      <c r="H13" s="107"/>
      <c r="I13" s="107"/>
    </row>
    <row r="14" spans="2:9">
      <c r="H14" s="107"/>
      <c r="I14" s="107"/>
    </row>
    <row r="15" spans="2:9">
      <c r="B15" s="205"/>
      <c r="C15" s="205"/>
      <c r="D15" s="205"/>
      <c r="E15" s="205"/>
      <c r="F15" s="205"/>
      <c r="H15" s="107"/>
      <c r="I15" s="107"/>
    </row>
    <row r="16" spans="2:9">
      <c r="B16" s="205"/>
      <c r="C16" s="205"/>
      <c r="D16" s="205"/>
      <c r="E16" s="205"/>
      <c r="F16" s="205"/>
      <c r="H16" s="107"/>
      <c r="I16" s="107"/>
    </row>
    <row r="17" spans="8:9">
      <c r="H17" s="107"/>
      <c r="I17" s="107"/>
    </row>
    <row r="18" spans="8:9">
      <c r="H18" s="107"/>
      <c r="I18" s="107"/>
    </row>
    <row r="19" spans="8:9">
      <c r="H19" s="107"/>
      <c r="I19" s="107"/>
    </row>
    <row r="20" spans="8:9">
      <c r="H20" s="107"/>
      <c r="I20" s="107"/>
    </row>
    <row r="21" spans="8:9">
      <c r="H21" s="107"/>
      <c r="I21" s="107"/>
    </row>
  </sheetData>
  <customSheetViews>
    <customSheetView guid="{53C45ED7-C8A9-4DC2-8661-9587A557F27E}" showGridLines="0">
      <selection activeCell="G19" sqref="G1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4:F4"/>
    <mergeCell ref="B5:F5"/>
    <mergeCell ref="B15:F16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9"/>
  <sheetViews>
    <sheetView showGridLines="0" zoomScaleNormal="100" workbookViewId="0">
      <selection activeCell="D8" sqref="D8:F8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0.875" style="58" customWidth="1"/>
    <col min="4" max="4" width="12.25" style="58" customWidth="1"/>
    <col min="5" max="5" width="0.875" style="58" customWidth="1"/>
    <col min="6" max="6" width="12.25" style="58" customWidth="1"/>
    <col min="7" max="16384" width="11" style="58"/>
  </cols>
  <sheetData>
    <row r="2" spans="2:6" ht="32.25">
      <c r="B2" s="79" t="s">
        <v>87</v>
      </c>
    </row>
    <row r="3" spans="2:6" ht="19.5">
      <c r="B3" s="203" t="s">
        <v>144</v>
      </c>
      <c r="C3" s="203"/>
      <c r="D3" s="203"/>
      <c r="E3" s="203"/>
      <c r="F3" s="203"/>
    </row>
    <row r="4" spans="2:6" ht="15">
      <c r="B4" s="204" t="str">
        <f>+'Nota 3'!B5:F5</f>
        <v>31 de Agosto de 2017</v>
      </c>
      <c r="C4" s="204"/>
      <c r="D4" s="204"/>
      <c r="E4" s="204"/>
      <c r="F4" s="204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163</v>
      </c>
      <c r="C8" s="105"/>
      <c r="D8" s="106">
        <v>0</v>
      </c>
      <c r="E8" s="62"/>
      <c r="F8" s="106">
        <v>83.4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 ht="15.75" customHeight="1">
      <c r="B10" s="4" t="s">
        <v>140</v>
      </c>
      <c r="C10" s="84"/>
      <c r="D10" s="28">
        <f>SUM(D8:D8)</f>
        <v>0</v>
      </c>
      <c r="E10" s="6"/>
      <c r="F10" s="28">
        <f>SUM(F8:F8)</f>
        <v>83.4</v>
      </c>
    </row>
    <row r="12" spans="2:6">
      <c r="B12" s="59"/>
    </row>
    <row r="14" spans="2:6">
      <c r="B14" s="207"/>
      <c r="C14" s="207"/>
      <c r="D14" s="207"/>
      <c r="E14" s="207"/>
      <c r="F14" s="207"/>
    </row>
    <row r="15" spans="2:6">
      <c r="B15" s="207"/>
      <c r="C15" s="207"/>
      <c r="D15" s="207"/>
      <c r="E15" s="207"/>
      <c r="F15" s="207"/>
    </row>
    <row r="18" spans="2:6">
      <c r="B18" s="205"/>
      <c r="C18" s="205"/>
      <c r="D18" s="205"/>
      <c r="E18" s="205"/>
      <c r="F18" s="205"/>
    </row>
    <row r="19" spans="2:6">
      <c r="B19" s="205"/>
      <c r="C19" s="205"/>
      <c r="D19" s="205"/>
      <c r="E19" s="205"/>
      <c r="F19" s="205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F3"/>
    <mergeCell ref="B4:F4"/>
    <mergeCell ref="B14:F15"/>
    <mergeCell ref="B18:F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B29" sqref="B29"/>
    </sheetView>
  </sheetViews>
  <sheetFormatPr baseColWidth="10" defaultColWidth="11" defaultRowHeight="14.25"/>
  <cols>
    <col min="1" max="1" width="4.75" style="58" customWidth="1"/>
    <col min="2" max="2" width="44.875" style="58" customWidth="1"/>
    <col min="3" max="3" width="1.25" style="58" customWidth="1"/>
    <col min="4" max="4" width="11.125" style="58" bestFit="1" customWidth="1"/>
    <col min="5" max="5" width="1.25" style="58" customWidth="1"/>
    <col min="6" max="6" width="13" style="58" bestFit="1" customWidth="1"/>
    <col min="7" max="16384" width="11" style="58"/>
  </cols>
  <sheetData>
    <row r="2" spans="2:6" ht="32.25">
      <c r="B2" s="79" t="s">
        <v>88</v>
      </c>
    </row>
    <row r="3" spans="2:6" ht="19.5">
      <c r="B3" s="203" t="s">
        <v>143</v>
      </c>
      <c r="C3" s="203"/>
      <c r="D3" s="203"/>
      <c r="E3" s="203"/>
      <c r="F3" s="203"/>
    </row>
    <row r="4" spans="2:6" ht="15">
      <c r="B4" s="204" t="str">
        <f>+'Nota 4'!B4:F4</f>
        <v>31 de Agosto de 2017</v>
      </c>
      <c r="C4" s="204"/>
      <c r="D4" s="204"/>
      <c r="E4" s="204"/>
      <c r="F4" s="204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" customHeight="1">
      <c r="B7" s="14"/>
      <c r="C7" s="82"/>
      <c r="D7" s="14"/>
      <c r="E7" s="14"/>
      <c r="F7" s="14"/>
    </row>
    <row r="8" spans="2:6" s="64" customFormat="1">
      <c r="B8" s="104" t="s">
        <v>89</v>
      </c>
      <c r="C8" s="105"/>
      <c r="D8" s="106">
        <v>0</v>
      </c>
      <c r="E8" s="62"/>
      <c r="F8" s="192">
        <v>3395.5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>
      <c r="B10" s="4" t="s">
        <v>140</v>
      </c>
      <c r="C10" s="84"/>
      <c r="D10" s="46">
        <f>SUM(D8:D8)</f>
        <v>0</v>
      </c>
      <c r="E10" s="45"/>
      <c r="F10" s="47">
        <f>SUM(F8:F8)</f>
        <v>3395.5</v>
      </c>
    </row>
    <row r="14" spans="2:6">
      <c r="B14" s="205"/>
      <c r="C14" s="205"/>
      <c r="D14" s="205"/>
      <c r="E14" s="205"/>
      <c r="F14" s="205"/>
    </row>
    <row r="15" spans="2:6">
      <c r="B15" s="205"/>
      <c r="C15" s="205"/>
      <c r="D15" s="205"/>
      <c r="E15" s="205"/>
      <c r="F15" s="205"/>
    </row>
  </sheetData>
  <customSheetViews>
    <customSheetView guid="{53C45ED7-C8A9-4DC2-8661-9587A557F27E}" showGridLines="0">
      <selection activeCell="I32" sqref="I3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Portada</vt:lpstr>
      <vt:lpstr>Balance Comprobación</vt:lpstr>
      <vt:lpstr>Estado de Resultados</vt:lpstr>
      <vt:lpstr>Balance de Situación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  <vt:lpstr>Nota 17</vt:lpstr>
      <vt:lpstr>Nota 18</vt:lpstr>
      <vt:lpstr>Nota 19</vt:lpstr>
      <vt:lpstr>'Balance Comprobación'!Área_de_impresión</vt:lpstr>
      <vt:lpstr>'Estado de Resultados'!Área_de_impresión</vt:lpstr>
      <vt:lpstr>'Nota 1'!Área_de_impresión</vt:lpstr>
      <vt:lpstr>'Nota 10'!Área_de_impresión</vt:lpstr>
      <vt:lpstr>'Nota 11'!Área_de_impresión</vt:lpstr>
      <vt:lpstr>'Nota 12'!Área_de_impresión</vt:lpstr>
      <vt:lpstr>'Nota 13'!Área_de_impresión</vt:lpstr>
      <vt:lpstr>'Nota 14'!Área_de_impresión</vt:lpstr>
      <vt:lpstr>'Nota 15'!Área_de_impresión</vt:lpstr>
      <vt:lpstr>'Nota 16'!Área_de_impresión</vt:lpstr>
      <vt:lpstr>'Nota 17'!Área_de_impresión</vt:lpstr>
      <vt:lpstr>'Nota 18'!Área_de_impresión</vt:lpstr>
      <vt:lpstr>'Nota 19'!Área_de_impresión</vt:lpstr>
      <vt:lpstr>'Nota 2'!Área_de_impresión</vt:lpstr>
      <vt:lpstr>'Nota 3'!Área_de_impresión</vt:lpstr>
      <vt:lpstr>'Nota 4'!Área_de_impresión</vt:lpstr>
      <vt:lpstr>'Nota 5'!Área_de_impresión</vt:lpstr>
      <vt:lpstr>'Nota 6'!Área_de_impresión</vt:lpstr>
      <vt:lpstr>'Nota 7'!Área_de_impresión</vt:lpstr>
      <vt:lpstr>'Nota 8'!Área_de_impresión</vt:lpstr>
      <vt:lpstr>'Nota 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kvargasp</dc:creator>
  <cp:lastModifiedBy>mchavesgu</cp:lastModifiedBy>
  <cp:lastPrinted>2017-09-25T17:26:54Z</cp:lastPrinted>
  <dcterms:created xsi:type="dcterms:W3CDTF">2017-04-17T21:44:35Z</dcterms:created>
  <dcterms:modified xsi:type="dcterms:W3CDTF">2017-09-28T14:21:33Z</dcterms:modified>
</cp:coreProperties>
</file>