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SJO131-616585\Users\mbrenesd\Desktop\Respaldo de fondo de jubilaciones\Socorro Mutuo\2018\Estados Financieros\04 Abril\"/>
    </mc:Choice>
  </mc:AlternateContent>
  <bookViews>
    <workbookView xWindow="0" yWindow="0" windowWidth="24240" windowHeight="12210" tabRatio="956" firstSheet="4" activeTab="22"/>
  </bookViews>
  <sheets>
    <sheet name="Portada" sheetId="23" r:id="rId1"/>
    <sheet name="Balance Comprobación" sheetId="1" r:id="rId2"/>
    <sheet name="Estado de Resultados" sheetId="2" r:id="rId3"/>
    <sheet name="Balance de Situación" sheetId="3" r:id="rId4"/>
    <sheet name="Nota 1" sheetId="4" r:id="rId5"/>
    <sheet name="Nota 2" sheetId="5" r:id="rId6"/>
    <sheet name="Nota 3" sheetId="6" r:id="rId7"/>
    <sheet name="Nota 4" sheetId="7" r:id="rId8"/>
    <sheet name="Nota 5" sheetId="8" r:id="rId9"/>
    <sheet name="Nota 6" sheetId="9" r:id="rId10"/>
    <sheet name="Nota 7" sheetId="10" r:id="rId11"/>
    <sheet name="Nota 8" sheetId="11" r:id="rId12"/>
    <sheet name="Nota 9" sheetId="12" r:id="rId13"/>
    <sheet name="Nota 10" sheetId="13" r:id="rId14"/>
    <sheet name="Nota 11" sheetId="14" r:id="rId15"/>
    <sheet name="Nota 12" sheetId="15" r:id="rId16"/>
    <sheet name="Nota 13" sheetId="16" r:id="rId17"/>
    <sheet name="Nota 14" sheetId="17" r:id="rId18"/>
    <sheet name="Nota 15" sheetId="18" r:id="rId19"/>
    <sheet name="Nota 16" sheetId="19" r:id="rId20"/>
    <sheet name="Nota 17" sheetId="20" r:id="rId21"/>
    <sheet name="Nota 18" sheetId="21" r:id="rId22"/>
    <sheet name="Nota 19" sheetId="22" r:id="rId23"/>
  </sheets>
  <externalReferences>
    <externalReference r:id="rId24"/>
  </externalReferences>
  <definedNames>
    <definedName name="_xlnm.Print_Area" localSheetId="1">'Balance Comprobación'!$B$2:$D$52</definedName>
    <definedName name="_xlnm.Print_Area" localSheetId="3">'Balance de Situación'!$B$2:$E$66</definedName>
    <definedName name="_xlnm.Print_Area" localSheetId="2">'Estado de Resultados'!$B$2:$F$51</definedName>
    <definedName name="_xlnm.Print_Area" localSheetId="4">'Nota 1'!$B$2:$F$13</definedName>
    <definedName name="_xlnm.Print_Area" localSheetId="13">'Nota 10'!$B$2:$D$10</definedName>
    <definedName name="_xlnm.Print_Area" localSheetId="14">'Nota 11'!$A$1:$I$14</definedName>
    <definedName name="_xlnm.Print_Area" localSheetId="15">'Nota 12'!$B$2:$D$12</definedName>
    <definedName name="_xlnm.Print_Area" localSheetId="16">'Nota 13'!$B$2:$D$13</definedName>
    <definedName name="_xlnm.Print_Area" localSheetId="17">'Nota 14'!$B$2:$D$15</definedName>
    <definedName name="_xlnm.Print_Area" localSheetId="18">'Nota 15'!$B$2:$D$11</definedName>
    <definedName name="_xlnm.Print_Area" localSheetId="19">'Nota 16'!$B$2:$D$21</definedName>
    <definedName name="_xlnm.Print_Area" localSheetId="20">'Nota 17'!$B$2:$J$16</definedName>
    <definedName name="_xlnm.Print_Area" localSheetId="21">'Nota 18'!$B$2:$D$11</definedName>
    <definedName name="_xlnm.Print_Area" localSheetId="22">'Nota 19'!$B$2:$D$21</definedName>
    <definedName name="_xlnm.Print_Area" localSheetId="5">'Nota 2'!$B$2:$F$12</definedName>
    <definedName name="_xlnm.Print_Area" localSheetId="6">'Nota 3'!$B$2:$F$12</definedName>
    <definedName name="_xlnm.Print_Area" localSheetId="7">'Nota 4'!$B$2:$F$21</definedName>
    <definedName name="_xlnm.Print_Area" localSheetId="8">'Nota 5'!$B$2:$F$10</definedName>
    <definedName name="_xlnm.Print_Area" localSheetId="9">'Nota 6'!$B$2:$F$10</definedName>
    <definedName name="_xlnm.Print_Area" localSheetId="10">'Nota 7'!$A$1:$G$25</definedName>
    <definedName name="_xlnm.Print_Area" localSheetId="11">'Nota 8'!$B$2:$D$12</definedName>
    <definedName name="_xlnm.Print_Area" localSheetId="12">'Nota 9'!$B$2:$D$12</definedName>
    <definedName name="Z_53C45ED7_C8A9_4DC2_8661_9587A557F27E_.wvu.PrintArea" localSheetId="1" hidden="1">'Balance Comprobación'!$A$1:$E$48</definedName>
    <definedName name="Z_53C45ED7_C8A9_4DC2_8661_9587A557F27E_.wvu.PrintArea" localSheetId="2" hidden="1">'Estado de Resultados'!$A$1:$G$49</definedName>
    <definedName name="Z_53C45ED7_C8A9_4DC2_8661_9587A557F27E_.wvu.PrintArea" localSheetId="4" hidden="1">'Nota 1'!$A$1:$G$13</definedName>
    <definedName name="Z_53C45ED7_C8A9_4DC2_8661_9587A557F27E_.wvu.PrintArea" localSheetId="13" hidden="1">'Nota 10'!$A$1:$F$10</definedName>
    <definedName name="Z_53C45ED7_C8A9_4DC2_8661_9587A557F27E_.wvu.PrintArea" localSheetId="14" hidden="1">'Nota 11'!$A$1:$I$14</definedName>
    <definedName name="Z_53C45ED7_C8A9_4DC2_8661_9587A557F27E_.wvu.PrintArea" localSheetId="15" hidden="1">'Nota 12'!$A$1:$E$14</definedName>
    <definedName name="Z_53C45ED7_C8A9_4DC2_8661_9587A557F27E_.wvu.PrintArea" localSheetId="16" hidden="1">'Nota 13'!$A$1:$D$13</definedName>
    <definedName name="Z_53C45ED7_C8A9_4DC2_8661_9587A557F27E_.wvu.PrintArea" localSheetId="17" hidden="1">'Nota 14'!$B$1:$D$20</definedName>
    <definedName name="Z_53C45ED7_C8A9_4DC2_8661_9587A557F27E_.wvu.PrintArea" localSheetId="18" hidden="1">'Nota 15'!$A$1:$E$14</definedName>
    <definedName name="Z_53C45ED7_C8A9_4DC2_8661_9587A557F27E_.wvu.PrintArea" localSheetId="19" hidden="1">'Nota 16'!$B$1:$D$24</definedName>
    <definedName name="Z_53C45ED7_C8A9_4DC2_8661_9587A557F27E_.wvu.PrintArea" localSheetId="20" hidden="1">'Nota 17'!$A$1:$J$16</definedName>
    <definedName name="Z_53C45ED7_C8A9_4DC2_8661_9587A557F27E_.wvu.PrintArea" localSheetId="21" hidden="1">'Nota 18'!$A$1:$E$11</definedName>
    <definedName name="Z_53C45ED7_C8A9_4DC2_8661_9587A557F27E_.wvu.PrintArea" localSheetId="22" hidden="1">'Nota 19'!$A$1:$E$10</definedName>
    <definedName name="Z_53C45ED7_C8A9_4DC2_8661_9587A557F27E_.wvu.PrintArea" localSheetId="5" hidden="1">'Nota 2'!$A$1:$F$12</definedName>
    <definedName name="Z_53C45ED7_C8A9_4DC2_8661_9587A557F27E_.wvu.PrintArea" localSheetId="6" hidden="1">'Nota 3'!$A$1:$F$14</definedName>
    <definedName name="Z_53C45ED7_C8A9_4DC2_8661_9587A557F27E_.wvu.PrintArea" localSheetId="7" hidden="1">'Nota 4'!$A$1:$F$10</definedName>
    <definedName name="Z_53C45ED7_C8A9_4DC2_8661_9587A557F27E_.wvu.PrintArea" localSheetId="8" hidden="1">'Nota 5'!$A$1:$F$10</definedName>
    <definedName name="Z_53C45ED7_C8A9_4DC2_8661_9587A557F27E_.wvu.PrintArea" localSheetId="9" hidden="1">'Nota 6'!$A$1:$F$10</definedName>
    <definedName name="Z_53C45ED7_C8A9_4DC2_8661_9587A557F27E_.wvu.PrintArea" localSheetId="10" hidden="1">'Nota 7'!$A$1:$G$10</definedName>
    <definedName name="Z_53C45ED7_C8A9_4DC2_8661_9587A557F27E_.wvu.PrintArea" localSheetId="11" hidden="1">'Nota 8'!$A$1:$D$12</definedName>
    <definedName name="Z_53C45ED7_C8A9_4DC2_8661_9587A557F27E_.wvu.PrintArea" localSheetId="12" hidden="1">'Nota 9'!$A$1:$E$12</definedName>
  </definedNames>
  <calcPr calcId="171027"/>
  <customWorkbookViews>
    <customWorkbookView name="mchavesgu - Vista personalizada" guid="{53C45ED7-C8A9-4DC2-8661-9587A557F27E}" mergeInterval="0" personalView="1" maximized="1" xWindow="1" yWindow="1" windowWidth="1596" windowHeight="673" tabRatio="9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8" l="1"/>
  <c r="B4" i="19"/>
  <c r="B4" i="18"/>
  <c r="D13" i="16" l="1"/>
  <c r="D25" i="1" l="1"/>
  <c r="C25" i="1"/>
  <c r="D12" i="15"/>
  <c r="F12" i="5" l="1"/>
  <c r="B5" i="5" l="1"/>
  <c r="B5" i="6" s="1"/>
  <c r="B4" i="7" s="1"/>
  <c r="B4" i="8" s="1"/>
  <c r="B4" i="9" s="1"/>
  <c r="B4" i="10" s="1"/>
  <c r="B4" i="11" s="1"/>
  <c r="B4" i="12" s="1"/>
  <c r="B4" i="13" s="1"/>
  <c r="B4" i="14" s="1"/>
  <c r="B4" i="15" s="1"/>
  <c r="B4" i="16" s="1"/>
  <c r="B4" i="17" s="1"/>
  <c r="D10" i="13"/>
  <c r="D12" i="12"/>
  <c r="F10" i="9"/>
  <c r="D10" i="9"/>
  <c r="F10" i="7"/>
  <c r="D10" i="7"/>
  <c r="F12" i="6"/>
  <c r="B4" i="20" l="1"/>
  <c r="B4" i="21"/>
  <c r="B4" i="22" s="1"/>
  <c r="D12" i="6"/>
  <c r="D12" i="5" l="1"/>
  <c r="D10" i="10"/>
  <c r="F10" i="10"/>
  <c r="D12" i="11"/>
  <c r="F15" i="2" l="1"/>
  <c r="F22" i="2"/>
  <c r="D22" i="2"/>
  <c r="D15" i="2"/>
  <c r="F25" i="2" l="1"/>
  <c r="D25" i="2"/>
  <c r="F13" i="4"/>
  <c r="B6" i="2"/>
  <c r="B6" i="3" s="1"/>
  <c r="D13" i="4" l="1"/>
</calcChain>
</file>

<file path=xl/sharedStrings.xml><?xml version="1.0" encoding="utf-8"?>
<sst xmlns="http://schemas.openxmlformats.org/spreadsheetml/2006/main" count="271" uniqueCount="213">
  <si>
    <t>Nombre de la Cuenta</t>
  </si>
  <si>
    <t>Debe</t>
  </si>
  <si>
    <t>Haber</t>
  </si>
  <si>
    <t>Bancos</t>
  </si>
  <si>
    <t>Cuentas por cobrar</t>
  </si>
  <si>
    <t>Intereses por cobrar</t>
  </si>
  <si>
    <t xml:space="preserve">Inversiones </t>
  </si>
  <si>
    <t>Liquidaciones por pagar</t>
  </si>
  <si>
    <t>Cuentas por pagar al Ministerio de Hacienda</t>
  </si>
  <si>
    <t>Ingresos diferidos</t>
  </si>
  <si>
    <t>Otras cuentas por pagar</t>
  </si>
  <si>
    <t>Provisión para el pago de liquidaciones</t>
  </si>
  <si>
    <t>Fondo de reserva – Cuota de Afiliación</t>
  </si>
  <si>
    <t>Fondo de Reserva - Liquidaciones sin tramitar</t>
  </si>
  <si>
    <t xml:space="preserve">Corrección períodos anteriores                         </t>
  </si>
  <si>
    <t>Comisiones pagadas</t>
  </si>
  <si>
    <t xml:space="preserve">Otros egresos </t>
  </si>
  <si>
    <t>Totales Generales</t>
  </si>
  <si>
    <t>Intereses ganados sobre saldos en cuentas corrientes.</t>
  </si>
  <si>
    <t>Nota 1</t>
  </si>
  <si>
    <t>Nota 2</t>
  </si>
  <si>
    <t>Nota 3</t>
  </si>
  <si>
    <t>Nota 4</t>
  </si>
  <si>
    <t>TOTAL INGRESOS</t>
  </si>
  <si>
    <t>Nota 5</t>
  </si>
  <si>
    <t>Nota 6</t>
  </si>
  <si>
    <t>Nota 7</t>
  </si>
  <si>
    <t>TOTAL EGRESOS</t>
  </si>
  <si>
    <t>DIFERENCIA INGRESOS / EGRESOS DEL PERIODO</t>
  </si>
  <si>
    <t>INGRESOS</t>
  </si>
  <si>
    <t>Egresos</t>
  </si>
  <si>
    <t>Intereses ganados en inversiones.</t>
  </si>
  <si>
    <t>Ganancia  en variaciones de la unidad de referencia.</t>
  </si>
  <si>
    <t>Otros Ingresos Financieros.</t>
  </si>
  <si>
    <t>Comisiones por servicios bancarios.</t>
  </si>
  <si>
    <t>Pérdida por variación en la unidad de referencia.</t>
  </si>
  <si>
    <t>Otros Egresos.</t>
  </si>
  <si>
    <t>ACTIVO CIRCULANTE</t>
  </si>
  <si>
    <t>BANCOS</t>
  </si>
  <si>
    <t>CUENTAS POR COBRAR</t>
  </si>
  <si>
    <t>Nota 8</t>
  </si>
  <si>
    <t>INTERESES POR COBRAR</t>
  </si>
  <si>
    <t>Nota 9</t>
  </si>
  <si>
    <t xml:space="preserve">INVERSIONES </t>
  </si>
  <si>
    <t>Nota 10</t>
  </si>
  <si>
    <t>TOTAL ACTIVO CIRCULANTE</t>
  </si>
  <si>
    <t>TOTAL ACTIVOS</t>
  </si>
  <si>
    <t>PASIVO Y PATRIMONIO</t>
  </si>
  <si>
    <t>PASIVO CIRCULANTE</t>
  </si>
  <si>
    <t>LIQUIDACIONES POR PAGAR</t>
  </si>
  <si>
    <t>Nota 11</t>
  </si>
  <si>
    <t>Nota 12</t>
  </si>
  <si>
    <t>CUENTAS POR PAGAR AL MINISTERIO DE HACIENDA</t>
  </si>
  <si>
    <t>Nota 13</t>
  </si>
  <si>
    <t>INGRESOS DIFERIDOS</t>
  </si>
  <si>
    <t>Nota 14</t>
  </si>
  <si>
    <t>OTRAS CUENTAS POR PAGAR</t>
  </si>
  <si>
    <t>Nota 15</t>
  </si>
  <si>
    <t>PROVISION PARA EL PAGO DE LIQUIDACIONES</t>
  </si>
  <si>
    <t>Nota 16</t>
  </si>
  <si>
    <t>TOTAL PASIVO</t>
  </si>
  <si>
    <t>PATRIMONIO</t>
  </si>
  <si>
    <t>CUOTA DE AFILIACIONES</t>
  </si>
  <si>
    <t>Nota 17</t>
  </si>
  <si>
    <t>LIQUIDACIONES SIN TRAMITAR</t>
  </si>
  <si>
    <t>Nota 18</t>
  </si>
  <si>
    <t>CUENTAS DE ORDEN</t>
  </si>
  <si>
    <t>Nota 19</t>
  </si>
  <si>
    <t>Intereses ganados</t>
  </si>
  <si>
    <t>Mes actual</t>
  </si>
  <si>
    <t>Acumulado</t>
  </si>
  <si>
    <t>Nº 1214 BNCR</t>
  </si>
  <si>
    <t>Nº 1019274-1 BPDC</t>
  </si>
  <si>
    <t>Nº 257493-4 BCR</t>
  </si>
  <si>
    <t>Nota 1:</t>
  </si>
  <si>
    <t>Nota 2:</t>
  </si>
  <si>
    <t xml:space="preserve">Intereses ganados en inversiones </t>
  </si>
  <si>
    <t xml:space="preserve">Intereses devengados </t>
  </si>
  <si>
    <t xml:space="preserve">Amortización de prima </t>
  </si>
  <si>
    <t>Nota 3:</t>
  </si>
  <si>
    <t>Mes Actual</t>
  </si>
  <si>
    <t>Ganancias por Variaciones en la Unidad de Referencia</t>
  </si>
  <si>
    <t>Cuenta</t>
  </si>
  <si>
    <t>Mes</t>
  </si>
  <si>
    <t xml:space="preserve">Ganancia por variación en la unidad de referencia  </t>
  </si>
  <si>
    <t>Ganancia revaloración Intereses Por Cobrar</t>
  </si>
  <si>
    <t>Nota 4:</t>
  </si>
  <si>
    <t>Nota 5:</t>
  </si>
  <si>
    <t>Comisiones por servicios bancarios</t>
  </si>
  <si>
    <t>Nota 6:</t>
  </si>
  <si>
    <t>Pérdida por variación en unidad de referencia</t>
  </si>
  <si>
    <t>Nota 7:</t>
  </si>
  <si>
    <t>Otros Egresos</t>
  </si>
  <si>
    <t>Nota 8:</t>
  </si>
  <si>
    <t>Cuenta Nº 1214-2 del Banco Nacional de Costa Rica</t>
  </si>
  <si>
    <t xml:space="preserve">Cuenta Nº 257493-4 del Banco de Costa Rica  </t>
  </si>
  <si>
    <t>Cuenta Nº 1019274-1 del Banco Popular y Desarrollo Comunal</t>
  </si>
  <si>
    <t>Detalle</t>
  </si>
  <si>
    <t>Total Bancos</t>
  </si>
  <si>
    <t>Nota 9:</t>
  </si>
  <si>
    <t>Intereses por cobrar por inversiones</t>
  </si>
  <si>
    <t>Nota 11:</t>
  </si>
  <si>
    <t>Resolución</t>
  </si>
  <si>
    <t>Instrumento</t>
  </si>
  <si>
    <t>Fecha de Vencimiento</t>
  </si>
  <si>
    <t>172-08</t>
  </si>
  <si>
    <t>CDP</t>
  </si>
  <si>
    <t>Total</t>
  </si>
  <si>
    <t>Nota 12:</t>
  </si>
  <si>
    <t>Descripción</t>
  </si>
  <si>
    <t>Montos</t>
  </si>
  <si>
    <t>Nota 13:</t>
  </si>
  <si>
    <t>Nota 14:</t>
  </si>
  <si>
    <t xml:space="preserve">CUENTA POR PAGAR </t>
  </si>
  <si>
    <t>Nota 15:</t>
  </si>
  <si>
    <t>Nota 16:</t>
  </si>
  <si>
    <t>Ingresos Dif. Empleados</t>
  </si>
  <si>
    <t>Ingresos Dif. Jubilados</t>
  </si>
  <si>
    <t>Nota 17:</t>
  </si>
  <si>
    <t>Nota</t>
  </si>
  <si>
    <t>Sub-nota</t>
  </si>
  <si>
    <t>17.1</t>
  </si>
  <si>
    <t>17.1.1</t>
  </si>
  <si>
    <t>17.1.2</t>
  </si>
  <si>
    <t>Ajuste periodos anteriores</t>
  </si>
  <si>
    <t>17.2</t>
  </si>
  <si>
    <t>Pago de liquidaciones</t>
  </si>
  <si>
    <t>17.2.1</t>
  </si>
  <si>
    <t>17.2.3</t>
  </si>
  <si>
    <t>17.2.2</t>
  </si>
  <si>
    <t>Liquidaciones Mutualistas</t>
  </si>
  <si>
    <t>Liquidaciones Caprede</t>
  </si>
  <si>
    <t>TOTAL PATRIMONIO</t>
  </si>
  <si>
    <t>TOTAL PASIVO Y PATRIMONIO</t>
  </si>
  <si>
    <t>Nota 10:</t>
  </si>
  <si>
    <t xml:space="preserve">Total </t>
  </si>
  <si>
    <t>Total Intereses ctas corrientes</t>
  </si>
  <si>
    <t>Total Intereses Inversiones</t>
  </si>
  <si>
    <t>Comisiones por Servicios Bancarios.</t>
  </si>
  <si>
    <t>Intereses Ganados sobre Saldos en
Cuentas Corrientes</t>
  </si>
  <si>
    <t>Intereses Ganados en Inversiones</t>
  </si>
  <si>
    <t>Pérdida por Variación en la Unidad de Referencia.</t>
  </si>
  <si>
    <t>Total Cuentas por cobrar</t>
  </si>
  <si>
    <t>Cuentas por Cobrar</t>
  </si>
  <si>
    <t>Intereses por Cobrar</t>
  </si>
  <si>
    <t>Total Intereses por cobrar</t>
  </si>
  <si>
    <t>Inversiones</t>
  </si>
  <si>
    <t>Liquidaciones por Pagar</t>
  </si>
  <si>
    <t>Total Liquidaciones por pagar</t>
  </si>
  <si>
    <t>Cuentas Por Pagar Ministerio de Hacienda</t>
  </si>
  <si>
    <t>Ingresos Diferidos</t>
  </si>
  <si>
    <t>Otras Cuentas por  Pagar</t>
  </si>
  <si>
    <t>Provision para el Pago de Liquidaciones</t>
  </si>
  <si>
    <t>Liquidaciones Fondo de Jubilaciones</t>
  </si>
  <si>
    <t>Patrimonio</t>
  </si>
  <si>
    <t>Cuentas de Orden</t>
  </si>
  <si>
    <t>Fondo de Socorro Mutuo</t>
  </si>
  <si>
    <t>Otros ingresos</t>
  </si>
  <si>
    <t>Valor Facial</t>
  </si>
  <si>
    <t>Tasa Neta</t>
  </si>
  <si>
    <t>Plazo Acumulado</t>
  </si>
  <si>
    <t>Fecha de Resolución</t>
  </si>
  <si>
    <t>1-) Corresponde a la sumatoria del Valor Facial más la Prima pendiente de amortizar.</t>
  </si>
  <si>
    <t>Observación: Enlace al Manual de Políticas Contables.</t>
  </si>
  <si>
    <t>TUDES</t>
  </si>
  <si>
    <t>DEVOLUCIONES POR EFECTUAR</t>
  </si>
  <si>
    <t>Balance de Comprobación (antes del cierre)</t>
  </si>
  <si>
    <t>Estado de Ingresos y Egresos (antes del cierre)</t>
  </si>
  <si>
    <t>Balance de Situación (después del cierre)</t>
  </si>
  <si>
    <t>Liquidaciones giradas y pendientes de cobro</t>
  </si>
  <si>
    <t>Aportes al Fondo de Reserva pendientes de cobro</t>
  </si>
  <si>
    <t>Cuotas no aportadas por los cotizantes</t>
  </si>
  <si>
    <t>Liquidaciones por pagar Causahabientes</t>
  </si>
  <si>
    <t>Liquidaciones por pagar Caprede</t>
  </si>
  <si>
    <t>Liquidaciones por pagar Fondo de Jubilaciones</t>
  </si>
  <si>
    <t>Devoluciones Empleados</t>
  </si>
  <si>
    <t xml:space="preserve">Devoluciones Fondo de Jubilaciones </t>
  </si>
  <si>
    <t xml:space="preserve">Otras Devoluciones por Pagar </t>
  </si>
  <si>
    <t xml:space="preserve">Devoluciones jubilados </t>
  </si>
  <si>
    <t>Total Provisión para devoluciones</t>
  </si>
  <si>
    <t>Documentos Banc. en tránsito</t>
  </si>
  <si>
    <t>Cuenta por pagar BCR</t>
  </si>
  <si>
    <t>Cuenta por pagar BNCR</t>
  </si>
  <si>
    <t>Cuota de Afiliaciones</t>
  </si>
  <si>
    <t>Liquidaciones sin tramitar</t>
  </si>
  <si>
    <t>Cuentas de orden</t>
  </si>
  <si>
    <t>Ingresos financieros</t>
  </si>
  <si>
    <t>Corresponde a sumas registradas por el Proceso de Inversiones, correspondientes a:</t>
  </si>
  <si>
    <t>Otros Ingresos Financieros</t>
  </si>
  <si>
    <t>Corresponde a suma registrada por el Proceso de Inversiones, correspondientes a:</t>
  </si>
  <si>
    <t>1. Es una diferencia entre el cálculo de los intereses por cobrar y la Ganancia por revaloración de los intereses.</t>
  </si>
  <si>
    <t>Las cuentas de orden corresponden a cuentas por cobrar que se reversan producto de la renuncia de empleados judiciales que deben cuotas  del Socorro Mutuo, estos montos se mantiene un año en el auxiliar de cuentas de orden y posteriormente son reversado según el criterio emanado por la Dirección Ejecutiva en el oficio N° 3524-DE/CA-15 del 16 de noviembre del 2015. 
El control de las cuentas de orden corresponde al Subproceso de Ingresos.</t>
  </si>
  <si>
    <t>11/01/2018</t>
  </si>
  <si>
    <t>10/07/2018</t>
  </si>
  <si>
    <t>03/04/2018</t>
  </si>
  <si>
    <t>4-2018</t>
  </si>
  <si>
    <t>16/04/2018</t>
  </si>
  <si>
    <t>64-2018</t>
  </si>
  <si>
    <t>01/10/2018</t>
  </si>
  <si>
    <t>70-2018</t>
  </si>
  <si>
    <t>16/05/2018</t>
  </si>
  <si>
    <t>Al 30 de Abril del 2018</t>
  </si>
  <si>
    <t>Al 30 de abril del 2018</t>
  </si>
  <si>
    <t>Nota: Durante Abril 2018 no se presentaron movientos en esta cuenta contable.</t>
  </si>
  <si>
    <t>Se registra el monto de ¢6 898.43  en abril 2018, proveniente del pago de la resolución N° 46-2018, por cuanto la base de cálculo con lo que se incluye al sistema es de 365 días y la base utilizada por el BCCR para el pago de intereses es de 360 días, se regisrta como otros ingresos por cuanto esta pendiente la mejora en el sistema de inversiones.</t>
  </si>
  <si>
    <t>2. Un monto de ¢77 308.63 proviene de la cancelación de las inversiones  realizadas por meido de las resoluciones N° 84-2017, N°87-2017 y N° 137-2017, dado que el banco pagó los cupones con la tasa bruta, siendo lo correcto la tasa neta.</t>
  </si>
  <si>
    <t>4.Un monto de ¢0.83 por una diferencia en el monto invertido en la resolución N° 4-2018 y el monto debitado por el Banco de Costa Rica.</t>
  </si>
  <si>
    <t xml:space="preserve">El saldo acumulado de esta cuenta tiene la siguiente composición: </t>
  </si>
  <si>
    <t>Devoluciones por efectuar</t>
  </si>
  <si>
    <t>1.Un monto de ¢413 247.51 que corresponde a un registro de reclasificación de los montos que superen los 4 años de registro, según lo acordado mediante Oficio N°1026-DE-2018 de la Dirección Ejecutiva.</t>
  </si>
  <si>
    <t>El documento bancario en tránsito corresponte al Nº 73905269 del 16 de noviembre de 2012 por la suma de ¢4,500.00 en la cuenta del FSM 1214-2 del Banco Nacional de Costa Rica.
Las Cuentas por pagar BNCR corresponden a sumas registradas producto de las inversiones, cuyo control corresponde al Proceso de Inversiones, por vencimientos  de inversiones que datan desde el 2009 hasta 2016, la cual fue depositada en forma bruta siendo lo correcto en forma neta, además de una suma depositada de más producto de una renta por TUDES, adicionalmente dos sumas pagadas de más en el vencimiento según resolución N° 46-16 y 31-16.</t>
  </si>
  <si>
    <t>3. Un monto de ¢18 608.07 proviene de la resoluciónN°137-2017, N°27-2018 y N°46-2018, por cuanto la base de cálculo con lo que se incluye la invesrion al sistema es de 365 días y la base utilizada por el BCCR para le pago de intereses es de 360 días, mediante la boleta 35-2018 se solicito la mejora en el sistema la Departamente de Tecnología de Información.</t>
  </si>
  <si>
    <t>5. Un monto de ¢0.01 proviene de intereses ganados en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</si>
</sst>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quot;₡&quot;* #,##0.00_ ;_ &quot;₡&quot;* \-#,##0.00_ ;_ &quot;₡&quot;* &quot;-&quot;??_ ;_ @_ "/>
    <numFmt numFmtId="43" formatCode="_ * #,##0.00_ ;_ * \-#,##0.00_ ;_ * &quot;-&quot;??_ ;_ @_ "/>
    <numFmt numFmtId="164" formatCode="_(* #,##0.00_);_(* \(#,##0.00\);_(* &quot;-&quot;??_);_(@_)"/>
    <numFmt numFmtId="165" formatCode="_(* #,##0.00_);_(* \(#,##0.00\);_(* \-??_);_(@_)"/>
    <numFmt numFmtId="166" formatCode="\₡#,##0.00"/>
    <numFmt numFmtId="167" formatCode="\₡#,##0.00;&quot;₡-&quot;#,##0.00"/>
    <numFmt numFmtId="168" formatCode="&quot;₡&quot;#,##0.00"/>
    <numFmt numFmtId="169" formatCode="#,##0.0"/>
    <numFmt numFmtId="170" formatCode="_(* #,##0_);_(* \(#,##0\);_(* &quot;-&quot;??_);_(@_)"/>
    <numFmt numFmtId="171" formatCode="dd/mm/yyyy;@"/>
    <numFmt numFmtId="172" formatCode="_ &quot;₡&quot;* #,##0_ ;_ &quot;₡&quot;* \-#,##0_ ;_ &quot;₡&quot;* &quot;-&quot;??_ ;_ @_ "/>
    <numFmt numFmtId="173" formatCode="&quot;₡&quot;#,##0;[Red]&quot;₡&quot;#,##0"/>
    <numFmt numFmtId="174" formatCode="[$-140A]d&quot; de &quot;mmmm&quot; de &quot;yyyy;@"/>
    <numFmt numFmtId="175" formatCode="[$-10409]#,##0.00;\(#,##0.00\)"/>
    <numFmt numFmtId="176" formatCode="_-[$₡-140A]* #,##0.00_ ;_-[$₡-140A]* \-#,##0.00\ ;_-[$₡-140A]* &quot;-&quot;??_ ;_-@_ "/>
  </numFmts>
  <fonts count="40" x14ac:knownFonts="1">
    <font>
      <sz val="11"/>
      <color theme="1"/>
      <name val="Franklin Gothic Book"/>
      <family val="2"/>
      <scheme val="minor"/>
    </font>
    <font>
      <sz val="11"/>
      <color theme="1"/>
      <name val="Franklin Gothic Book"/>
      <family val="2"/>
      <scheme val="minor"/>
    </font>
    <font>
      <sz val="10"/>
      <name val="Arial"/>
      <family val="2"/>
    </font>
    <font>
      <b/>
      <sz val="8.5"/>
      <color theme="1"/>
      <name val="Tahoma"/>
      <family val="2"/>
    </font>
    <font>
      <sz val="10"/>
      <name val="Tahoma"/>
      <family val="2"/>
    </font>
    <font>
      <u/>
      <sz val="11"/>
      <color theme="10"/>
      <name val="Calibri"/>
      <family val="2"/>
    </font>
    <font>
      <b/>
      <sz val="9"/>
      <color rgb="FFF2F2F2"/>
      <name val="Tahoma"/>
      <family val="2"/>
    </font>
    <font>
      <b/>
      <sz val="10"/>
      <name val="Tahoma"/>
      <family val="2"/>
    </font>
    <font>
      <b/>
      <sz val="10"/>
      <color theme="9" tint="-0.499984740745262"/>
      <name val="Tahoma"/>
      <family val="2"/>
    </font>
    <font>
      <sz val="10"/>
      <color theme="9" tint="-0.499984740745262"/>
      <name val="Tahoma"/>
      <family val="2"/>
    </font>
    <font>
      <i/>
      <sz val="10"/>
      <name val="Tahoma"/>
      <family val="2"/>
    </font>
    <font>
      <sz val="11"/>
      <color indexed="8"/>
      <name val="Tahoma"/>
      <family val="2"/>
    </font>
    <font>
      <sz val="11"/>
      <color theme="9" tint="-0.499984740745262"/>
      <name val="Tahoma"/>
      <family val="2"/>
    </font>
    <font>
      <sz val="12"/>
      <name val="Tahoma"/>
      <family val="2"/>
    </font>
    <font>
      <sz val="11"/>
      <color rgb="FFFF0000"/>
      <name val="Tahoma"/>
      <family val="2"/>
    </font>
    <font>
      <sz val="10"/>
      <color indexed="8"/>
      <name val="Tahoma"/>
      <family val="2"/>
    </font>
    <font>
      <sz val="11"/>
      <color theme="1"/>
      <name val="Tahoma"/>
      <family val="2"/>
    </font>
    <font>
      <b/>
      <sz val="11"/>
      <name val="Tahoma"/>
      <family val="2"/>
    </font>
    <font>
      <sz val="11"/>
      <name val="Tahoma"/>
      <family val="2"/>
    </font>
    <font>
      <b/>
      <i/>
      <sz val="11"/>
      <color theme="9" tint="-0.499984740745262"/>
      <name val="Tahoma"/>
      <family val="2"/>
    </font>
    <font>
      <b/>
      <sz val="11"/>
      <color theme="9" tint="-0.499984740745262"/>
      <name val="Tahoma"/>
      <family val="2"/>
    </font>
    <font>
      <sz val="26"/>
      <color theme="9" tint="-0.499984740745262"/>
      <name val="Tahoma"/>
      <family val="2"/>
    </font>
    <font>
      <sz val="16"/>
      <color theme="9" tint="-0.499984740745262"/>
      <name val="Tahoma"/>
      <family val="2"/>
    </font>
    <font>
      <sz val="18"/>
      <color theme="9" tint="-0.499984740745262"/>
      <name val="Tahoma"/>
      <family val="2"/>
    </font>
    <font>
      <sz val="12"/>
      <color theme="9" tint="-0.499984740745262"/>
      <name val="Tahoma"/>
      <family val="2"/>
    </font>
    <font>
      <sz val="18"/>
      <color rgb="FFFF0000"/>
      <name val="Tahoma"/>
      <family val="2"/>
    </font>
    <font>
      <sz val="9"/>
      <color theme="9" tint="-0.499984740745262"/>
      <name val="Tahoma"/>
      <family val="2"/>
    </font>
    <font>
      <b/>
      <i/>
      <sz val="10"/>
      <color theme="9" tint="-0.499984740745262"/>
      <name val="Tahoma"/>
      <family val="2"/>
    </font>
    <font>
      <i/>
      <sz val="10"/>
      <color theme="9" tint="-0.499984740745262"/>
      <name val="Tahoma"/>
      <family val="2"/>
    </font>
    <font>
      <i/>
      <sz val="10"/>
      <color indexed="8"/>
      <name val="Tahoma"/>
      <family val="2"/>
    </font>
    <font>
      <sz val="16"/>
      <color theme="5" tint="-0.249977111117893"/>
      <name val="Tahoma"/>
      <family val="2"/>
    </font>
    <font>
      <b/>
      <i/>
      <sz val="10"/>
      <name val="Tahoma"/>
      <family val="2"/>
    </font>
    <font>
      <b/>
      <sz val="11"/>
      <color theme="1"/>
      <name val="Tahoma"/>
      <family val="2"/>
    </font>
    <font>
      <b/>
      <i/>
      <sz val="14"/>
      <color indexed="8"/>
      <name val="Tahoma"/>
      <family val="2"/>
    </font>
    <font>
      <b/>
      <sz val="10"/>
      <color indexed="8"/>
      <name val="Tahoma"/>
      <family val="2"/>
    </font>
    <font>
      <u/>
      <sz val="11"/>
      <color theme="10"/>
      <name val="Tahoma"/>
      <family val="2"/>
    </font>
    <font>
      <b/>
      <sz val="11"/>
      <color indexed="8"/>
      <name val="Tahoma"/>
      <family val="2"/>
    </font>
    <font>
      <sz val="11"/>
      <color theme="9" tint="-0.499984740745262"/>
      <name val="Franklin Gothic Book"/>
      <family val="2"/>
      <scheme val="minor"/>
    </font>
    <font>
      <i/>
      <sz val="11"/>
      <color rgb="FF000000"/>
      <name val="Calibri"/>
      <family val="2"/>
    </font>
    <font>
      <i/>
      <sz val="11"/>
      <color indexed="8"/>
      <name val="Tahoma"/>
      <family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8"/>
      </bottom>
      <diagonal/>
    </border>
    <border>
      <left style="thin">
        <color indexed="44"/>
      </left>
      <right/>
      <top style="thin">
        <color indexed="44"/>
      </top>
      <bottom/>
      <diagonal/>
    </border>
    <border>
      <left/>
      <right style="thin">
        <color indexed="44"/>
      </right>
      <top style="thin">
        <color indexed="44"/>
      </top>
      <bottom/>
      <diagonal/>
    </border>
    <border>
      <left style="thin">
        <color indexed="44"/>
      </left>
      <right style="thin">
        <color indexed="44"/>
      </right>
      <top/>
      <bottom/>
      <diagonal/>
    </border>
    <border>
      <left style="thin">
        <color indexed="44"/>
      </left>
      <right style="thin">
        <color indexed="44"/>
      </right>
      <top style="thin">
        <color indexed="44"/>
      </top>
      <bottom/>
      <diagonal/>
    </border>
    <border>
      <left/>
      <right style="thin">
        <color indexed="44"/>
      </right>
      <top/>
      <bottom style="thin">
        <color indexed="44"/>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style="thin">
        <color theme="8" tint="0.39991454817346722"/>
      </right>
      <top style="thin">
        <color theme="8" tint="0.39994506668294322"/>
      </top>
      <bottom style="thin">
        <color theme="8" tint="0.39994506668294322"/>
      </bottom>
      <diagonal/>
    </border>
    <border>
      <left style="thin">
        <color indexed="44"/>
      </left>
      <right/>
      <top/>
      <bottom/>
      <diagonal/>
    </border>
    <border>
      <left/>
      <right style="thin">
        <color indexed="44"/>
      </right>
      <top/>
      <bottom/>
      <diagonal/>
    </border>
    <border>
      <left style="double">
        <color theme="8" tint="0.39994506668294322"/>
      </left>
      <right/>
      <top style="double">
        <color theme="8" tint="0.39994506668294322"/>
      </top>
      <bottom style="double">
        <color theme="8" tint="0.39994506668294322"/>
      </bottom>
      <diagonal/>
    </border>
    <border>
      <left/>
      <right/>
      <top style="double">
        <color theme="8" tint="0.39994506668294322"/>
      </top>
      <bottom style="double">
        <color theme="8" tint="0.39994506668294322"/>
      </bottom>
      <diagonal/>
    </border>
    <border>
      <left/>
      <right style="double">
        <color theme="8" tint="0.39994506668294322"/>
      </right>
      <top style="double">
        <color theme="8" tint="0.39994506668294322"/>
      </top>
      <bottom style="double">
        <color theme="8" tint="0.39994506668294322"/>
      </bottom>
      <diagonal/>
    </border>
    <border>
      <left style="double">
        <color theme="8" tint="0.39994506668294322"/>
      </left>
      <right style="double">
        <color theme="8" tint="0.39994506668294322"/>
      </right>
      <top/>
      <bottom style="double">
        <color theme="8" tint="0.39994506668294322"/>
      </bottom>
      <diagonal/>
    </border>
    <border>
      <left style="thin">
        <color indexed="64"/>
      </left>
      <right style="thin">
        <color indexed="64"/>
      </right>
      <top/>
      <bottom style="thin">
        <color indexed="64"/>
      </bottom>
      <diagonal/>
    </border>
    <border>
      <left/>
      <right/>
      <top/>
      <bottom style="thin">
        <color indexed="8"/>
      </bottom>
      <diagonal/>
    </border>
    <border>
      <left style="double">
        <color indexed="22"/>
      </left>
      <right style="double">
        <color indexed="22"/>
      </right>
      <top style="double">
        <color indexed="22"/>
      </top>
      <bottom style="double">
        <color indexed="22"/>
      </bottom>
      <diagonal/>
    </border>
    <border>
      <left style="thin">
        <color rgb="FFD3D3D3"/>
      </left>
      <right style="thin">
        <color rgb="FFD3D3D3"/>
      </right>
      <top style="thin">
        <color rgb="FFD3D3D3"/>
      </top>
      <bottom style="thin">
        <color rgb="FFD3D3D3"/>
      </bottom>
      <diagonal/>
    </border>
    <border>
      <left style="thin">
        <color theme="8" tint="0.39994506668294322"/>
      </left>
      <right style="thin">
        <color theme="8" tint="0.39994506668294322"/>
      </right>
      <top/>
      <bottom style="thin">
        <color theme="8" tint="0.39994506668294322"/>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165" fontId="2" fillId="0" borderId="0" applyFill="0" applyBorder="0" applyAlignment="0" applyProtection="0"/>
    <xf numFmtId="0" fontId="4" fillId="0" borderId="0"/>
    <xf numFmtId="0" fontId="4" fillId="0" borderId="0"/>
    <xf numFmtId="0" fontId="4" fillId="0" borderId="0"/>
    <xf numFmtId="0" fontId="5" fillId="0" borderId="0" applyNumberFormat="0" applyFill="0" applyBorder="0" applyAlignment="0" applyProtection="0">
      <alignment vertical="top"/>
      <protection locked="0"/>
    </xf>
    <xf numFmtId="0" fontId="4" fillId="0" borderId="0"/>
    <xf numFmtId="0" fontId="4" fillId="0" borderId="0"/>
  </cellStyleXfs>
  <cellXfs count="255">
    <xf numFmtId="0" fontId="0" fillId="0" borderId="0" xfId="0"/>
    <xf numFmtId="0" fontId="3" fillId="0" borderId="0" xfId="0" quotePrefix="1" applyFont="1" applyFill="1"/>
    <xf numFmtId="0" fontId="6" fillId="0" borderId="0" xfId="0" applyFont="1" applyAlignment="1">
      <alignment horizontal="center"/>
    </xf>
    <xf numFmtId="3" fontId="7" fillId="0" borderId="8" xfId="0" applyNumberFormat="1" applyFont="1" applyFill="1" applyBorder="1" applyAlignment="1">
      <alignment horizontal="center" vertical="center" wrapText="1"/>
    </xf>
    <xf numFmtId="3" fontId="7" fillId="5" borderId="11" xfId="0" applyNumberFormat="1" applyFont="1" applyFill="1" applyBorder="1" applyAlignment="1">
      <alignment horizontal="center" vertical="center" wrapText="1"/>
    </xf>
    <xf numFmtId="44" fontId="7" fillId="5" borderId="10" xfId="2" applyFont="1" applyFill="1" applyBorder="1" applyAlignment="1">
      <alignment horizontal="right" vertical="center" wrapText="1"/>
    </xf>
    <xf numFmtId="0" fontId="4" fillId="0" borderId="0" xfId="0" applyFont="1" applyAlignment="1">
      <alignment vertical="top"/>
    </xf>
    <xf numFmtId="3" fontId="8" fillId="5" borderId="6" xfId="0" applyNumberFormat="1" applyFont="1" applyFill="1" applyBorder="1" applyAlignment="1">
      <alignment horizontal="center" vertical="center" wrapText="1"/>
    </xf>
    <xf numFmtId="3" fontId="8" fillId="5" borderId="7"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3" fontId="8" fillId="5" borderId="9" xfId="0" applyNumberFormat="1"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0" fontId="9" fillId="0" borderId="0" xfId="0" applyFont="1" applyAlignment="1">
      <alignment vertical="top"/>
    </xf>
    <xf numFmtId="3" fontId="8" fillId="0" borderId="14"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5" borderId="12" xfId="0" applyNumberFormat="1" applyFont="1" applyFill="1" applyBorder="1" applyAlignment="1">
      <alignment horizontal="center" vertical="center" wrapText="1"/>
    </xf>
    <xf numFmtId="3" fontId="8" fillId="0" borderId="13" xfId="0" applyNumberFormat="1" applyFont="1" applyFill="1" applyBorder="1" applyAlignment="1">
      <alignment horizontal="center" vertical="center" wrapText="1"/>
    </xf>
    <xf numFmtId="43" fontId="8" fillId="5" borderId="11" xfId="1" applyFont="1" applyFill="1" applyBorder="1" applyAlignment="1">
      <alignment horizontal="center" vertical="center"/>
    </xf>
    <xf numFmtId="3" fontId="9" fillId="0" borderId="0" xfId="0" applyNumberFormat="1" applyFont="1" applyFill="1" applyBorder="1" applyAlignment="1">
      <alignment vertical="top"/>
    </xf>
    <xf numFmtId="0" fontId="9" fillId="0" borderId="0" xfId="0" applyFont="1" applyAlignment="1">
      <alignment horizontal="right" vertical="top"/>
    </xf>
    <xf numFmtId="44" fontId="7" fillId="5" borderId="11" xfId="2" applyFont="1" applyFill="1" applyBorder="1" applyAlignment="1">
      <alignment horizontal="center" vertical="center" wrapText="1"/>
    </xf>
    <xf numFmtId="164" fontId="4" fillId="0" borderId="11" xfId="1" applyNumberFormat="1" applyFont="1" applyBorder="1" applyAlignment="1">
      <alignment horizontal="left" vertical="top"/>
    </xf>
    <xf numFmtId="43" fontId="4" fillId="0" borderId="11" xfId="1" applyFont="1" applyBorder="1" applyAlignment="1">
      <alignment horizontal="right" vertical="top"/>
    </xf>
    <xf numFmtId="170" fontId="4" fillId="0" borderId="0" xfId="1" applyNumberFormat="1" applyFont="1" applyAlignment="1">
      <alignment vertical="top"/>
    </xf>
    <xf numFmtId="0" fontId="4" fillId="0" borderId="0" xfId="0" applyFont="1" applyFill="1" applyBorder="1" applyAlignment="1">
      <alignment horizontal="right" vertical="top"/>
    </xf>
    <xf numFmtId="164" fontId="4" fillId="0" borderId="0" xfId="1" applyNumberFormat="1" applyFont="1" applyBorder="1" applyAlignment="1">
      <alignment horizontal="left" vertical="top"/>
    </xf>
    <xf numFmtId="43" fontId="4" fillId="0" borderId="0" xfId="1" applyFont="1" applyBorder="1" applyAlignment="1">
      <alignment horizontal="right" vertical="top"/>
    </xf>
    <xf numFmtId="0" fontId="4" fillId="0" borderId="0" xfId="0" applyFont="1" applyBorder="1" applyAlignment="1">
      <alignment vertical="top"/>
    </xf>
    <xf numFmtId="44" fontId="7" fillId="5" borderId="11" xfId="2" applyFont="1" applyFill="1" applyBorder="1" applyAlignment="1">
      <alignment horizontal="right" vertical="center" wrapText="1"/>
    </xf>
    <xf numFmtId="164" fontId="4" fillId="0" borderId="11" xfId="1" applyNumberFormat="1" applyFont="1" applyBorder="1" applyAlignment="1">
      <alignment horizontal="center" vertical="top"/>
    </xf>
    <xf numFmtId="44" fontId="7" fillId="5" borderId="12" xfId="2"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49" fontId="4" fillId="0" borderId="11" xfId="1" applyNumberFormat="1" applyFont="1" applyBorder="1" applyAlignment="1">
      <alignment horizontal="center" vertical="top"/>
    </xf>
    <xf numFmtId="3" fontId="4" fillId="0" borderId="11" xfId="0" applyNumberFormat="1" applyFont="1" applyBorder="1" applyAlignment="1">
      <alignment vertical="top"/>
    </xf>
    <xf numFmtId="3" fontId="4" fillId="0" borderId="0" xfId="0" applyNumberFormat="1" applyFont="1" applyFill="1" applyBorder="1" applyAlignment="1">
      <alignment vertical="top"/>
    </xf>
    <xf numFmtId="49" fontId="4" fillId="0" borderId="11" xfId="1" applyNumberFormat="1" applyFont="1" applyFill="1" applyBorder="1" applyAlignment="1">
      <alignment horizontal="center" vertical="top"/>
    </xf>
    <xf numFmtId="0" fontId="4" fillId="0" borderId="0" xfId="0" applyFont="1" applyFill="1" applyAlignment="1">
      <alignment vertical="top"/>
    </xf>
    <xf numFmtId="49" fontId="4" fillId="0" borderId="11" xfId="1" applyNumberFormat="1" applyFont="1" applyBorder="1" applyAlignment="1">
      <alignment horizontal="center" vertical="center"/>
    </xf>
    <xf numFmtId="0" fontId="4" fillId="0" borderId="0" xfId="0" applyFont="1" applyAlignment="1">
      <alignment vertical="center"/>
    </xf>
    <xf numFmtId="3" fontId="4" fillId="0" borderId="11" xfId="0" applyNumberFormat="1" applyFont="1" applyBorder="1" applyAlignment="1">
      <alignment vertical="center" wrapText="1"/>
    </xf>
    <xf numFmtId="3" fontId="4" fillId="0" borderId="0" xfId="0" applyNumberFormat="1" applyFont="1" applyFill="1" applyBorder="1" applyAlignment="1">
      <alignment vertical="center"/>
    </xf>
    <xf numFmtId="172" fontId="4" fillId="0" borderId="0" xfId="0" applyNumberFormat="1" applyFont="1" applyAlignment="1">
      <alignment vertical="top"/>
    </xf>
    <xf numFmtId="170" fontId="4" fillId="5" borderId="11" xfId="1" applyNumberFormat="1" applyFont="1" applyFill="1" applyBorder="1" applyAlignment="1">
      <alignment horizontal="right" vertical="top"/>
    </xf>
    <xf numFmtId="173" fontId="7" fillId="5" borderId="11" xfId="1" applyNumberFormat="1" applyFont="1" applyFill="1" applyBorder="1" applyAlignment="1">
      <alignment horizontal="right" vertical="center"/>
    </xf>
    <xf numFmtId="43" fontId="4" fillId="0" borderId="0" xfId="1" applyFont="1" applyFill="1" applyBorder="1" applyAlignment="1">
      <alignment vertical="top"/>
    </xf>
    <xf numFmtId="43" fontId="4" fillId="0" borderId="11" xfId="1" applyFont="1" applyFill="1" applyBorder="1" applyAlignment="1">
      <alignment horizontal="right" vertical="top"/>
    </xf>
    <xf numFmtId="43" fontId="4" fillId="0" borderId="11" xfId="1" applyFont="1" applyBorder="1" applyAlignment="1">
      <alignment horizontal="right" vertical="center"/>
    </xf>
    <xf numFmtId="43" fontId="4" fillId="0" borderId="0" xfId="1" applyFont="1" applyFill="1" applyBorder="1" applyAlignment="1">
      <alignment vertical="center"/>
    </xf>
    <xf numFmtId="43" fontId="4" fillId="0" borderId="11" xfId="1" applyFont="1" applyFill="1" applyBorder="1" applyAlignment="1">
      <alignment horizontal="right" vertical="center"/>
    </xf>
    <xf numFmtId="44" fontId="7" fillId="5" borderId="11" xfId="1" applyNumberFormat="1" applyFont="1" applyFill="1" applyBorder="1" applyAlignment="1">
      <alignment horizontal="right" vertical="center"/>
    </xf>
    <xf numFmtId="164" fontId="10" fillId="0" borderId="11" xfId="1" applyNumberFormat="1" applyFont="1" applyBorder="1" applyAlignment="1">
      <alignment horizontal="left" vertical="top"/>
    </xf>
    <xf numFmtId="3" fontId="7" fillId="5" borderId="11" xfId="0" applyNumberFormat="1" applyFont="1" applyFill="1" applyBorder="1" applyAlignment="1">
      <alignment horizontal="left" vertical="center" wrapText="1"/>
    </xf>
    <xf numFmtId="0" fontId="11" fillId="0" borderId="1" xfId="0" applyFont="1" applyBorder="1" applyAlignment="1">
      <alignment wrapText="1"/>
    </xf>
    <xf numFmtId="0" fontId="12" fillId="0" borderId="0" xfId="0" applyFont="1"/>
    <xf numFmtId="0" fontId="14" fillId="0" borderId="0" xfId="0" applyFont="1"/>
    <xf numFmtId="0" fontId="15" fillId="0" borderId="0" xfId="0" applyFont="1" applyBorder="1"/>
    <xf numFmtId="0" fontId="16" fillId="0" borderId="0" xfId="0" applyFont="1" applyBorder="1"/>
    <xf numFmtId="0" fontId="16" fillId="0" borderId="0" xfId="0" applyFont="1"/>
    <xf numFmtId="0" fontId="12" fillId="0" borderId="0" xfId="0" applyFont="1" applyFill="1"/>
    <xf numFmtId="0" fontId="18" fillId="0" borderId="0" xfId="0" applyFont="1"/>
    <xf numFmtId="0" fontId="18" fillId="0" borderId="0" xfId="0" applyFont="1" applyAlignment="1">
      <alignment horizontal="center" vertical="center"/>
    </xf>
    <xf numFmtId="0" fontId="19" fillId="2" borderId="1" xfId="0" applyFont="1" applyFill="1" applyBorder="1" applyAlignment="1">
      <alignment horizontal="center" vertical="center" wrapText="1"/>
    </xf>
    <xf numFmtId="0" fontId="19" fillId="0" borderId="0" xfId="0" applyFont="1" applyFill="1" applyBorder="1" applyAlignment="1">
      <alignment horizontal="center" wrapText="1"/>
    </xf>
    <xf numFmtId="0" fontId="12" fillId="0" borderId="0" xfId="0" applyFont="1" applyFill="1" applyBorder="1" applyAlignment="1">
      <alignment wrapText="1"/>
    </xf>
    <xf numFmtId="4" fontId="12" fillId="0" borderId="0" xfId="0" applyNumberFormat="1" applyFont="1" applyFill="1" applyBorder="1" applyAlignment="1">
      <alignment horizontal="right" wrapText="1"/>
    </xf>
    <xf numFmtId="0" fontId="11" fillId="0" borderId="1" xfId="0" applyFont="1" applyBorder="1" applyAlignment="1">
      <alignment vertical="top" wrapText="1"/>
    </xf>
    <xf numFmtId="0" fontId="12" fillId="0" borderId="0" xfId="0" applyFont="1" applyBorder="1" applyAlignment="1">
      <alignment wrapText="1"/>
    </xf>
    <xf numFmtId="4" fontId="11" fillId="0" borderId="1" xfId="0" applyNumberFormat="1" applyFont="1" applyBorder="1" applyAlignment="1">
      <alignment horizontal="left" wrapText="1"/>
    </xf>
    <xf numFmtId="4" fontId="20" fillId="0" borderId="0" xfId="0" applyNumberFormat="1" applyFont="1" applyFill="1" applyBorder="1" applyAlignment="1">
      <alignment horizontal="center" vertical="top" wrapText="1"/>
    </xf>
    <xf numFmtId="0" fontId="20" fillId="0" borderId="0" xfId="0" applyFont="1" applyFill="1" applyBorder="1" applyAlignment="1">
      <alignment horizontal="center" vertical="top" wrapText="1"/>
    </xf>
    <xf numFmtId="0" fontId="21" fillId="0" borderId="0" xfId="0" applyFont="1" applyAlignment="1">
      <alignment horizontal="left" wrapText="1"/>
    </xf>
    <xf numFmtId="0" fontId="23" fillId="0" borderId="0" xfId="0" quotePrefix="1" applyFont="1" applyAlignment="1">
      <alignment horizontal="center" vertical="center" wrapText="1"/>
    </xf>
    <xf numFmtId="0" fontId="12" fillId="0" borderId="0" xfId="0" applyFont="1" applyBorder="1" applyAlignment="1">
      <alignment horizontal="center" vertical="top" wrapText="1"/>
    </xf>
    <xf numFmtId="0" fontId="12" fillId="0" borderId="0" xfId="0" applyFont="1" applyFill="1" applyBorder="1" applyAlignment="1">
      <alignment horizontal="center" vertical="top" wrapText="1"/>
    </xf>
    <xf numFmtId="164" fontId="18" fillId="0" borderId="0" xfId="0" applyNumberFormat="1" applyFont="1" applyBorder="1" applyAlignment="1">
      <alignment horizontal="justify" vertical="top" wrapText="1"/>
    </xf>
    <xf numFmtId="0" fontId="18" fillId="0" borderId="0" xfId="0" applyFont="1" applyBorder="1" applyAlignment="1">
      <alignment horizontal="justify" vertical="top" wrapText="1"/>
    </xf>
    <xf numFmtId="44" fontId="12" fillId="0" borderId="0" xfId="0" applyNumberFormat="1" applyFont="1"/>
    <xf numFmtId="49" fontId="13" fillId="0" borderId="0" xfId="6" applyNumberFormat="1" applyFont="1" applyFill="1" applyBorder="1" applyAlignment="1">
      <alignment horizontal="center" vertical="top" wrapText="1"/>
    </xf>
    <xf numFmtId="0" fontId="13" fillId="0" borderId="0" xfId="6" applyFont="1" applyFill="1" applyBorder="1" applyAlignment="1">
      <alignment horizontal="center" vertical="center" wrapText="1"/>
    </xf>
    <xf numFmtId="10" fontId="13" fillId="0" borderId="0" xfId="6" applyNumberFormat="1" applyFont="1" applyFill="1" applyBorder="1" applyAlignment="1">
      <alignment horizontal="center" vertical="center" wrapText="1"/>
    </xf>
    <xf numFmtId="171" fontId="13" fillId="0" borderId="0" xfId="6" applyNumberFormat="1" applyFont="1" applyFill="1" applyBorder="1" applyAlignment="1">
      <alignment horizontal="center" vertical="center" wrapText="1"/>
    </xf>
    <xf numFmtId="4" fontId="13" fillId="0" borderId="0" xfId="6" applyNumberFormat="1" applyFont="1" applyFill="1" applyBorder="1" applyAlignment="1">
      <alignment horizontal="right" vertical="center" wrapText="1"/>
    </xf>
    <xf numFmtId="0" fontId="18" fillId="0" borderId="0" xfId="0" applyFont="1" applyFill="1" applyBorder="1"/>
    <xf numFmtId="0" fontId="26" fillId="0" borderId="0" xfId="0" applyFont="1"/>
    <xf numFmtId="0" fontId="12" fillId="0" borderId="0" xfId="0" applyFont="1" applyBorder="1"/>
    <xf numFmtId="0" fontId="27" fillId="0" borderId="0" xfId="4" applyFont="1" applyAlignment="1">
      <alignment horizontal="center" vertical="top" wrapText="1"/>
    </xf>
    <xf numFmtId="0" fontId="28" fillId="0" borderId="0" xfId="4" applyFont="1" applyAlignment="1">
      <alignment vertical="top"/>
    </xf>
    <xf numFmtId="0" fontId="10" fillId="0" borderId="11" xfId="4" applyFont="1" applyBorder="1" applyAlignment="1">
      <alignment horizontal="justify" vertical="top" wrapText="1"/>
    </xf>
    <xf numFmtId="0" fontId="10" fillId="0" borderId="0" xfId="4" applyFont="1" applyAlignment="1">
      <alignment vertical="top"/>
    </xf>
    <xf numFmtId="0" fontId="10" fillId="0" borderId="0" xfId="4" applyFont="1" applyBorder="1" applyAlignment="1">
      <alignment vertical="top"/>
    </xf>
    <xf numFmtId="0" fontId="10" fillId="0" borderId="0" xfId="4" applyFont="1" applyBorder="1" applyAlignment="1">
      <alignment horizontal="justify" vertical="top" wrapText="1"/>
    </xf>
    <xf numFmtId="4" fontId="10" fillId="0" borderId="0" xfId="4" applyNumberFormat="1" applyFont="1" applyBorder="1" applyAlignment="1">
      <alignment horizontal="justify" vertical="top" wrapText="1"/>
    </xf>
    <xf numFmtId="0" fontId="18" fillId="0" borderId="0" xfId="0" applyFont="1" applyBorder="1" applyAlignment="1">
      <alignment horizontal="center" vertical="top" wrapText="1"/>
    </xf>
    <xf numFmtId="0" fontId="12" fillId="0" borderId="0" xfId="0" applyFont="1" applyFill="1" applyBorder="1"/>
    <xf numFmtId="4" fontId="18" fillId="0" borderId="0" xfId="0" applyNumberFormat="1" applyFont="1" applyFill="1" applyBorder="1"/>
    <xf numFmtId="4" fontId="10" fillId="0" borderId="11" xfId="4" applyNumberFormat="1" applyFont="1" applyFill="1" applyBorder="1" applyAlignment="1">
      <alignment horizontal="left" vertical="top" wrapText="1"/>
    </xf>
    <xf numFmtId="166" fontId="29" fillId="0" borderId="0" xfId="5" applyNumberFormat="1" applyFont="1" applyBorder="1" applyAlignment="1"/>
    <xf numFmtId="4" fontId="10" fillId="0" borderId="11" xfId="4" applyNumberFormat="1" applyFont="1" applyFill="1" applyBorder="1" applyAlignment="1">
      <alignment horizontal="right" vertical="top" wrapText="1"/>
    </xf>
    <xf numFmtId="0" fontId="18" fillId="0" borderId="0" xfId="0" applyFont="1" applyBorder="1"/>
    <xf numFmtId="0" fontId="16" fillId="0" borderId="0" xfId="0" applyFont="1" applyFill="1"/>
    <xf numFmtId="0" fontId="27" fillId="0" borderId="0" xfId="5" applyFont="1" applyFill="1" applyBorder="1" applyAlignment="1">
      <alignment horizontal="center"/>
    </xf>
    <xf numFmtId="0" fontId="28" fillId="0" borderId="0" xfId="5" applyFont="1"/>
    <xf numFmtId="0" fontId="28" fillId="0" borderId="0" xfId="5" applyFont="1" applyFill="1"/>
    <xf numFmtId="0" fontId="10" fillId="0" borderId="0" xfId="5" applyFont="1"/>
    <xf numFmtId="0" fontId="10" fillId="0" borderId="0" xfId="5" applyFont="1" applyBorder="1" applyAlignment="1">
      <alignment horizontal="center"/>
    </xf>
    <xf numFmtId="166" fontId="31" fillId="0" borderId="0" xfId="5" applyNumberFormat="1" applyFont="1" applyFill="1" applyBorder="1" applyAlignment="1"/>
    <xf numFmtId="174" fontId="12" fillId="0" borderId="0" xfId="0" applyNumberFormat="1" applyFont="1" applyAlignment="1">
      <alignment horizontal="center"/>
    </xf>
    <xf numFmtId="49" fontId="20" fillId="0" borderId="0" xfId="0" applyNumberFormat="1" applyFont="1" applyAlignment="1">
      <alignment horizontal="center"/>
    </xf>
    <xf numFmtId="0" fontId="27" fillId="0" borderId="0" xfId="4" applyFont="1" applyFill="1" applyBorder="1" applyAlignment="1">
      <alignment horizontal="center" vertical="top" wrapText="1"/>
    </xf>
    <xf numFmtId="0" fontId="27" fillId="0" borderId="0" xfId="4" applyFont="1" applyFill="1" applyAlignment="1">
      <alignment horizontal="center" vertical="top" wrapText="1"/>
    </xf>
    <xf numFmtId="4" fontId="10" fillId="0" borderId="0" xfId="4" applyNumberFormat="1" applyFont="1" applyFill="1" applyBorder="1" applyAlignment="1">
      <alignment horizontal="right" vertical="top" wrapText="1"/>
    </xf>
    <xf numFmtId="0" fontId="28" fillId="0" borderId="0" xfId="4" applyFont="1" applyBorder="1" applyAlignment="1">
      <alignment horizontal="justify" vertical="top" wrapText="1"/>
    </xf>
    <xf numFmtId="4" fontId="28" fillId="0" borderId="0" xfId="4" applyNumberFormat="1" applyFont="1" applyBorder="1" applyAlignment="1">
      <alignment horizontal="justify" vertical="top" wrapText="1"/>
    </xf>
    <xf numFmtId="4" fontId="12" fillId="0" borderId="0" xfId="0" applyNumberFormat="1" applyFont="1"/>
    <xf numFmtId="4" fontId="28" fillId="0" borderId="0" xfId="4" applyNumberFormat="1" applyFont="1" applyFill="1" applyBorder="1" applyAlignment="1">
      <alignment horizontal="justify" vertical="top" wrapText="1"/>
    </xf>
    <xf numFmtId="43" fontId="31" fillId="0" borderId="0" xfId="1" applyFont="1" applyFill="1" applyBorder="1" applyAlignment="1">
      <alignment vertical="top" wrapText="1"/>
    </xf>
    <xf numFmtId="43" fontId="12" fillId="0" borderId="0" xfId="1" applyFont="1"/>
    <xf numFmtId="0" fontId="16" fillId="0" borderId="0" xfId="0" applyFont="1" applyAlignment="1">
      <alignment horizontal="center" vertical="center"/>
    </xf>
    <xf numFmtId="0" fontId="16" fillId="0" borderId="18" xfId="0" applyFont="1" applyBorder="1"/>
    <xf numFmtId="0" fontId="33" fillId="0" borderId="0" xfId="0" applyFont="1" applyBorder="1"/>
    <xf numFmtId="0" fontId="34" fillId="0" borderId="0" xfId="0" applyFont="1" applyFill="1" applyBorder="1" applyAlignment="1">
      <alignment horizontal="center"/>
    </xf>
    <xf numFmtId="0" fontId="34" fillId="0" borderId="0" xfId="0" applyFont="1" applyBorder="1"/>
    <xf numFmtId="168" fontId="15" fillId="0" borderId="0" xfId="0" applyNumberFormat="1" applyFont="1" applyBorder="1"/>
    <xf numFmtId="0" fontId="35" fillId="0" borderId="0" xfId="7" applyFont="1" applyFill="1" applyBorder="1" applyAlignment="1" applyProtection="1">
      <alignment horizontal="center"/>
    </xf>
    <xf numFmtId="166" fontId="15" fillId="0" borderId="0" xfId="0" applyNumberFormat="1" applyFont="1" applyBorder="1"/>
    <xf numFmtId="4" fontId="15" fillId="0" borderId="0" xfId="0" applyNumberFormat="1" applyFont="1" applyBorder="1"/>
    <xf numFmtId="167" fontId="34" fillId="0" borderId="0" xfId="0" applyNumberFormat="1" applyFont="1" applyBorder="1"/>
    <xf numFmtId="0" fontId="15" fillId="0" borderId="0" xfId="0" applyFont="1" applyFill="1" applyBorder="1" applyAlignment="1">
      <alignment horizontal="center"/>
    </xf>
    <xf numFmtId="0" fontId="32" fillId="0" borderId="0" xfId="0" applyFont="1"/>
    <xf numFmtId="166" fontId="34" fillId="0" borderId="0" xfId="0" applyNumberFormat="1" applyFont="1" applyBorder="1"/>
    <xf numFmtId="0" fontId="15" fillId="0" borderId="0" xfId="0" applyFont="1" applyBorder="1" applyAlignment="1">
      <alignment horizontal="left" vertical="center" wrapText="1"/>
    </xf>
    <xf numFmtId="0" fontId="15" fillId="0" borderId="0" xfId="0" applyFont="1" applyBorder="1" applyAlignment="1">
      <alignment wrapText="1"/>
    </xf>
    <xf numFmtId="4" fontId="15" fillId="0" borderId="0" xfId="0" applyNumberFormat="1" applyFont="1" applyFill="1" applyBorder="1"/>
    <xf numFmtId="0" fontId="15" fillId="0" borderId="0" xfId="0" applyFont="1" applyFill="1" applyBorder="1"/>
    <xf numFmtId="168" fontId="15" fillId="0" borderId="0" xfId="0" applyNumberFormat="1" applyFont="1" applyFill="1" applyBorder="1"/>
    <xf numFmtId="0" fontId="15" fillId="0" borderId="0" xfId="0" applyFont="1" applyBorder="1" applyAlignment="1">
      <alignment horizontal="center"/>
    </xf>
    <xf numFmtId="0" fontId="34" fillId="0" borderId="0" xfId="0" applyFont="1" applyBorder="1" applyAlignment="1">
      <alignment horizontal="center"/>
    </xf>
    <xf numFmtId="168" fontId="34" fillId="0" borderId="0" xfId="0" applyNumberFormat="1" applyFont="1" applyBorder="1"/>
    <xf numFmtId="169" fontId="16" fillId="0" borderId="0" xfId="0" applyNumberFormat="1" applyFont="1"/>
    <xf numFmtId="0" fontId="4" fillId="0" borderId="0" xfId="0" applyFont="1" applyFill="1" applyBorder="1"/>
    <xf numFmtId="0" fontId="4" fillId="0" borderId="0" xfId="0" applyFont="1" applyFill="1" applyBorder="1" applyAlignment="1">
      <alignment horizontal="center"/>
    </xf>
    <xf numFmtId="166" fontId="4" fillId="0" borderId="0" xfId="0" applyNumberFormat="1" applyFont="1" applyFill="1" applyBorder="1"/>
    <xf numFmtId="0" fontId="7" fillId="0" borderId="0" xfId="0" applyFont="1" applyFill="1"/>
    <xf numFmtId="0" fontId="35" fillId="0" borderId="0" xfId="7" applyFont="1" applyFill="1" applyAlignment="1" applyProtection="1">
      <alignment horizontal="center"/>
    </xf>
    <xf numFmtId="0" fontId="4" fillId="0" borderId="0" xfId="0" applyFont="1" applyFill="1"/>
    <xf numFmtId="4" fontId="34" fillId="0" borderId="0" xfId="0" applyNumberFormat="1" applyFont="1" applyBorder="1"/>
    <xf numFmtId="0" fontId="32" fillId="0" borderId="0" xfId="0" applyFont="1" applyBorder="1" applyAlignment="1">
      <alignment horizontal="right"/>
    </xf>
    <xf numFmtId="0" fontId="32" fillId="0" borderId="0" xfId="0" applyFont="1" applyAlignment="1">
      <alignment horizontal="right"/>
    </xf>
    <xf numFmtId="4" fontId="11" fillId="3" borderId="0" xfId="3" applyNumberFormat="1" applyFont="1" applyFill="1" applyBorder="1" applyAlignment="1" applyProtection="1"/>
    <xf numFmtId="43" fontId="16" fillId="0" borderId="0" xfId="0" applyNumberFormat="1" applyFont="1"/>
    <xf numFmtId="0" fontId="11" fillId="4" borderId="0" xfId="0" applyFont="1" applyFill="1" applyBorder="1" applyAlignment="1">
      <alignment horizontal="center"/>
    </xf>
    <xf numFmtId="0" fontId="11" fillId="0" borderId="20" xfId="0" applyFont="1" applyFill="1" applyBorder="1" applyAlignment="1">
      <alignment horizontal="right"/>
    </xf>
    <xf numFmtId="166" fontId="36" fillId="0" borderId="2" xfId="0" applyNumberFormat="1" applyFont="1" applyFill="1" applyBorder="1"/>
    <xf numFmtId="10" fontId="17" fillId="0" borderId="0" xfId="0" applyNumberFormat="1" applyFont="1" applyBorder="1"/>
    <xf numFmtId="0" fontId="35" fillId="4" borderId="0" xfId="7" applyFont="1" applyFill="1" applyBorder="1" applyAlignment="1" applyProtection="1">
      <alignment horizontal="center"/>
    </xf>
    <xf numFmtId="165" fontId="11" fillId="0" borderId="0" xfId="3" applyFont="1" applyFill="1" applyBorder="1" applyAlignment="1" applyProtection="1"/>
    <xf numFmtId="0" fontId="11" fillId="0" borderId="0" xfId="0" applyFont="1" applyFill="1" applyBorder="1" applyAlignment="1">
      <alignment horizontal="right"/>
    </xf>
    <xf numFmtId="0" fontId="11" fillId="0" borderId="0" xfId="0" applyFont="1" applyFill="1" applyBorder="1" applyAlignment="1">
      <alignment horizontal="center"/>
    </xf>
    <xf numFmtId="0" fontId="32" fillId="0" borderId="0" xfId="0" applyFont="1" applyBorder="1"/>
    <xf numFmtId="166" fontId="36" fillId="0" borderId="3" xfId="0" applyNumberFormat="1" applyFont="1" applyFill="1" applyBorder="1"/>
    <xf numFmtId="49" fontId="4" fillId="0" borderId="11" xfId="6" applyNumberFormat="1" applyFont="1" applyFill="1" applyBorder="1" applyAlignment="1">
      <alignment horizontal="center" vertical="top" wrapText="1"/>
    </xf>
    <xf numFmtId="0" fontId="4" fillId="0" borderId="11" xfId="6" applyFont="1" applyFill="1" applyBorder="1" applyAlignment="1">
      <alignment horizontal="center" vertical="center" wrapText="1"/>
    </xf>
    <xf numFmtId="10" fontId="4" fillId="0" borderId="11" xfId="6" applyNumberFormat="1" applyFont="1" applyFill="1" applyBorder="1" applyAlignment="1">
      <alignment horizontal="center" vertical="center" wrapText="1"/>
    </xf>
    <xf numFmtId="171" fontId="4" fillId="0" borderId="11" xfId="6" applyNumberFormat="1" applyFont="1" applyFill="1" applyBorder="1" applyAlignment="1">
      <alignment horizontal="center" vertical="center" wrapText="1"/>
    </xf>
    <xf numFmtId="4" fontId="4" fillId="0" borderId="11" xfId="6" applyNumberFormat="1" applyFont="1" applyFill="1" applyBorder="1" applyAlignment="1">
      <alignment horizontal="right" vertical="center" wrapText="1"/>
    </xf>
    <xf numFmtId="0" fontId="21" fillId="0" borderId="0" xfId="0" applyFont="1" applyAlignment="1">
      <alignment horizontal="left"/>
    </xf>
    <xf numFmtId="164" fontId="4" fillId="0" borderId="11" xfId="1" applyNumberFormat="1" applyFont="1" applyBorder="1" applyAlignment="1">
      <alignment horizontal="right" vertical="top"/>
    </xf>
    <xf numFmtId="166" fontId="29" fillId="0" borderId="0" xfId="5" applyNumberFormat="1" applyFont="1" applyFill="1" applyBorder="1" applyAlignment="1">
      <alignment horizontal="right"/>
    </xf>
    <xf numFmtId="4" fontId="29" fillId="0" borderId="0" xfId="5" applyNumberFormat="1" applyFont="1" applyFill="1" applyBorder="1" applyAlignment="1">
      <alignment horizontal="right"/>
    </xf>
    <xf numFmtId="3" fontId="7" fillId="0" borderId="11" xfId="0" applyNumberFormat="1" applyFont="1" applyBorder="1" applyAlignment="1">
      <alignment vertical="top"/>
    </xf>
    <xf numFmtId="3" fontId="7" fillId="0" borderId="0" xfId="0" applyNumberFormat="1" applyFont="1" applyFill="1" applyBorder="1" applyAlignment="1">
      <alignment vertical="top"/>
    </xf>
    <xf numFmtId="43" fontId="7" fillId="0" borderId="11" xfId="1" applyFont="1" applyBorder="1" applyAlignment="1">
      <alignment horizontal="right" vertical="top"/>
    </xf>
    <xf numFmtId="43" fontId="7" fillId="0" borderId="0" xfId="1" applyFont="1" applyFill="1" applyBorder="1" applyAlignment="1">
      <alignment vertical="top"/>
    </xf>
    <xf numFmtId="3" fontId="7" fillId="0" borderId="11" xfId="0" applyNumberFormat="1" applyFont="1" applyFill="1" applyBorder="1" applyAlignment="1">
      <alignment vertical="top"/>
    </xf>
    <xf numFmtId="3" fontId="7" fillId="0" borderId="8" xfId="0" applyNumberFormat="1" applyFont="1" applyFill="1" applyBorder="1" applyAlignment="1">
      <alignment vertical="top"/>
    </xf>
    <xf numFmtId="43" fontId="7" fillId="0" borderId="8" xfId="1" applyFont="1" applyFill="1" applyBorder="1" applyAlignment="1">
      <alignment vertical="top"/>
    </xf>
    <xf numFmtId="166" fontId="12" fillId="0" borderId="0" xfId="0" applyNumberFormat="1" applyFont="1"/>
    <xf numFmtId="166" fontId="16" fillId="0" borderId="0" xfId="0" applyNumberFormat="1" applyFont="1" applyBorder="1"/>
    <xf numFmtId="167" fontId="16" fillId="0" borderId="0" xfId="0" applyNumberFormat="1" applyFont="1"/>
    <xf numFmtId="4" fontId="16" fillId="0" borderId="0" xfId="0" applyNumberFormat="1" applyFont="1"/>
    <xf numFmtId="43" fontId="16" fillId="0" borderId="0" xfId="1" applyFont="1"/>
    <xf numFmtId="43" fontId="29" fillId="0" borderId="21" xfId="1" applyFont="1" applyBorder="1" applyAlignment="1">
      <alignment horizontal="right"/>
    </xf>
    <xf numFmtId="0" fontId="5" fillId="0" borderId="0" xfId="7" applyAlignment="1" applyProtection="1"/>
    <xf numFmtId="44" fontId="7" fillId="5" borderId="12" xfId="2" applyNumberFormat="1" applyFont="1" applyFill="1" applyBorder="1" applyAlignment="1">
      <alignment horizontal="justify" vertical="top" wrapText="1"/>
    </xf>
    <xf numFmtId="0" fontId="38" fillId="0" borderId="22" xfId="0" applyNumberFormat="1" applyFont="1" applyFill="1" applyBorder="1" applyAlignment="1">
      <alignment horizontal="center" vertical="top" wrapText="1" readingOrder="1"/>
    </xf>
    <xf numFmtId="175" fontId="38" fillId="0" borderId="22" xfId="0" applyNumberFormat="1" applyFont="1" applyFill="1" applyBorder="1" applyAlignment="1">
      <alignment horizontal="right" vertical="top" wrapText="1" readingOrder="1"/>
    </xf>
    <xf numFmtId="4" fontId="11" fillId="0" borderId="1" xfId="0" applyNumberFormat="1" applyFont="1" applyFill="1" applyBorder="1" applyAlignment="1">
      <alignment horizontal="right" wrapText="1"/>
    </xf>
    <xf numFmtId="0" fontId="11" fillId="0" borderId="1" xfId="0" applyFont="1" applyFill="1" applyBorder="1" applyAlignment="1">
      <alignment wrapText="1"/>
    </xf>
    <xf numFmtId="0" fontId="16" fillId="0" borderId="1" xfId="0" applyFont="1" applyFill="1" applyBorder="1"/>
    <xf numFmtId="176" fontId="10" fillId="0" borderId="11" xfId="4" applyNumberFormat="1" applyFont="1" applyFill="1" applyBorder="1" applyAlignment="1">
      <alignment horizontal="right" vertical="top" wrapText="1"/>
    </xf>
    <xf numFmtId="176" fontId="16" fillId="0" borderId="0" xfId="0" applyNumberFormat="1" applyFont="1"/>
    <xf numFmtId="176" fontId="10" fillId="3" borderId="11" xfId="4" applyNumberFormat="1" applyFont="1" applyFill="1" applyBorder="1" applyAlignment="1">
      <alignment horizontal="right" vertical="top" wrapText="1"/>
    </xf>
    <xf numFmtId="176" fontId="4" fillId="0" borderId="0" xfId="1" applyNumberFormat="1" applyFont="1" applyBorder="1" applyAlignment="1">
      <alignment horizontal="right" vertical="top"/>
    </xf>
    <xf numFmtId="176" fontId="4" fillId="0" borderId="0" xfId="0" applyNumberFormat="1" applyFont="1" applyBorder="1" applyAlignment="1">
      <alignment vertical="top"/>
    </xf>
    <xf numFmtId="176" fontId="7" fillId="5" borderId="11" xfId="1" applyNumberFormat="1" applyFont="1" applyFill="1" applyBorder="1" applyAlignment="1">
      <alignment horizontal="right" vertical="center" wrapText="1"/>
    </xf>
    <xf numFmtId="176" fontId="4" fillId="0" borderId="0" xfId="1" applyNumberFormat="1" applyFont="1" applyAlignment="1">
      <alignment vertical="top"/>
    </xf>
    <xf numFmtId="166" fontId="29" fillId="0" borderId="0" xfId="5" applyNumberFormat="1" applyFont="1" applyFill="1" applyBorder="1" applyAlignment="1"/>
    <xf numFmtId="44" fontId="7" fillId="5" borderId="23" xfId="2" applyFont="1" applyFill="1" applyBorder="1" applyAlignment="1">
      <alignment horizontal="right" vertical="center" wrapText="1"/>
    </xf>
    <xf numFmtId="164" fontId="29" fillId="0" borderId="0" xfId="1" applyNumberFormat="1" applyFont="1" applyBorder="1" applyAlignment="1">
      <alignment horizontal="right"/>
    </xf>
    <xf numFmtId="43" fontId="7" fillId="3" borderId="11" xfId="1" applyNumberFormat="1" applyFont="1" applyFill="1" applyBorder="1" applyAlignment="1">
      <alignment horizontal="right" vertical="top"/>
    </xf>
    <xf numFmtId="43" fontId="39" fillId="0" borderId="21" xfId="1" applyFont="1" applyBorder="1" applyAlignment="1">
      <alignment horizontal="right"/>
    </xf>
    <xf numFmtId="0" fontId="12" fillId="0" borderId="0" xfId="0" applyFont="1" applyAlignment="1">
      <alignment horizontal="justify"/>
    </xf>
    <xf numFmtId="43" fontId="12" fillId="0" borderId="0" xfId="0" applyNumberFormat="1" applyFont="1"/>
    <xf numFmtId="0" fontId="20" fillId="0" borderId="0" xfId="0" applyFont="1" applyFill="1"/>
    <xf numFmtId="0" fontId="21" fillId="0" borderId="0" xfId="0" applyFont="1" applyAlignment="1">
      <alignment horizontal="justify" wrapText="1"/>
    </xf>
    <xf numFmtId="3" fontId="8" fillId="5" borderId="11" xfId="0" applyNumberFormat="1" applyFont="1" applyFill="1" applyBorder="1" applyAlignment="1">
      <alignment horizontal="justify" vertical="center" wrapText="1"/>
    </xf>
    <xf numFmtId="0" fontId="12" fillId="0" borderId="0" xfId="0" applyFont="1" applyBorder="1" applyAlignment="1">
      <alignment horizontal="justify" vertical="top" wrapText="1"/>
    </xf>
    <xf numFmtId="3" fontId="8" fillId="0" borderId="8" xfId="0" applyNumberFormat="1" applyFont="1" applyFill="1" applyBorder="1" applyAlignment="1">
      <alignment horizontal="justify" vertical="center" wrapText="1"/>
    </xf>
    <xf numFmtId="3" fontId="8" fillId="0" borderId="0" xfId="0" applyNumberFormat="1" applyFont="1" applyFill="1" applyBorder="1" applyAlignment="1">
      <alignment horizontal="justify" vertical="center" wrapText="1"/>
    </xf>
    <xf numFmtId="0" fontId="12" fillId="0" borderId="0" xfId="0" applyFont="1" applyFill="1" applyBorder="1" applyAlignment="1">
      <alignment horizontal="justify" vertical="top" wrapText="1"/>
    </xf>
    <xf numFmtId="4" fontId="10" fillId="0" borderId="11" xfId="4" applyNumberFormat="1" applyFont="1" applyFill="1" applyBorder="1" applyAlignment="1">
      <alignment horizontal="justify" vertical="top" wrapText="1"/>
    </xf>
    <xf numFmtId="166" fontId="29" fillId="0" borderId="0" xfId="5" applyNumberFormat="1" applyFont="1" applyBorder="1" applyAlignment="1">
      <alignment horizontal="justify"/>
    </xf>
    <xf numFmtId="164" fontId="4" fillId="0" borderId="0" xfId="1" applyNumberFormat="1" applyFont="1" applyBorder="1" applyAlignment="1">
      <alignment horizontal="justify" vertical="top"/>
    </xf>
    <xf numFmtId="0" fontId="4" fillId="0" borderId="0" xfId="0" applyFont="1" applyFill="1" applyBorder="1" applyAlignment="1">
      <alignment horizontal="justify" vertical="top"/>
    </xf>
    <xf numFmtId="43" fontId="4" fillId="0" borderId="0" xfId="1" applyFont="1" applyBorder="1" applyAlignment="1">
      <alignment horizontal="justify" vertical="top"/>
    </xf>
    <xf numFmtId="0" fontId="4" fillId="0" borderId="0" xfId="0" applyFont="1" applyBorder="1" applyAlignment="1">
      <alignment horizontal="justify" vertical="top"/>
    </xf>
    <xf numFmtId="3" fontId="7" fillId="5" borderId="11" xfId="0" applyNumberFormat="1" applyFont="1" applyFill="1" applyBorder="1" applyAlignment="1">
      <alignment horizontal="justify" vertical="center" wrapText="1"/>
    </xf>
    <xf numFmtId="44" fontId="7" fillId="5" borderId="11" xfId="2" applyFont="1" applyFill="1" applyBorder="1" applyAlignment="1">
      <alignment horizontal="justify" vertical="center" wrapText="1"/>
    </xf>
    <xf numFmtId="0" fontId="4" fillId="0" borderId="0" xfId="0" applyFont="1" applyAlignment="1">
      <alignment horizontal="justify" vertical="top"/>
    </xf>
    <xf numFmtId="176" fontId="10" fillId="0" borderId="11" xfId="4" applyNumberFormat="1" applyFont="1" applyFill="1" applyBorder="1" applyAlignment="1">
      <alignment horizontal="justify" vertical="top" wrapText="1"/>
    </xf>
    <xf numFmtId="176" fontId="16" fillId="0" borderId="0" xfId="0" applyNumberFormat="1" applyFont="1" applyAlignment="1">
      <alignment horizontal="justify"/>
    </xf>
    <xf numFmtId="176" fontId="10" fillId="3" borderId="11" xfId="4" applyNumberFormat="1" applyFont="1" applyFill="1" applyBorder="1" applyAlignment="1">
      <alignment horizontal="justify" vertical="top" wrapText="1"/>
    </xf>
    <xf numFmtId="164" fontId="4" fillId="0" borderId="11" xfId="1" quotePrefix="1" applyNumberFormat="1" applyFont="1" applyBorder="1" applyAlignment="1">
      <alignment horizontal="left" vertical="top"/>
    </xf>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17" fillId="2" borderId="4" xfId="0" applyFont="1" applyFill="1" applyBorder="1" applyAlignment="1">
      <alignment horizontal="center" vertical="center" wrapText="1"/>
    </xf>
    <xf numFmtId="0" fontId="17" fillId="2" borderId="19" xfId="0" applyFont="1" applyFill="1" applyBorder="1" applyAlignment="1">
      <alignment horizontal="center" vertical="center" wrapText="1"/>
    </xf>
    <xf numFmtId="166" fontId="17" fillId="2" borderId="4" xfId="0" applyNumberFormat="1" applyFont="1" applyFill="1" applyBorder="1" applyAlignment="1">
      <alignment horizontal="right" vertical="center"/>
    </xf>
    <xf numFmtId="166" fontId="17" fillId="2" borderId="5" xfId="0" applyNumberFormat="1" applyFont="1" applyFill="1" applyBorder="1" applyAlignment="1">
      <alignment horizontal="right" vertical="center"/>
    </xf>
    <xf numFmtId="0" fontId="32" fillId="2" borderId="15" xfId="0" applyFont="1" applyFill="1" applyBorder="1" applyAlignment="1">
      <alignment horizontal="center"/>
    </xf>
    <xf numFmtId="0" fontId="32" fillId="2" borderId="16" xfId="0" applyFont="1" applyFill="1" applyBorder="1" applyAlignment="1">
      <alignment horizontal="center"/>
    </xf>
    <xf numFmtId="0" fontId="32" fillId="2" borderId="17" xfId="0" applyFont="1" applyFill="1" applyBorder="1" applyAlignment="1">
      <alignment horizontal="center"/>
    </xf>
    <xf numFmtId="0" fontId="22" fillId="0" borderId="0" xfId="0" quotePrefix="1" applyFont="1" applyAlignment="1">
      <alignment horizontal="center" vertical="center" wrapText="1"/>
    </xf>
    <xf numFmtId="174" fontId="24" fillId="0" borderId="0" xfId="0" applyNumberFormat="1" applyFont="1" applyAlignment="1">
      <alignment horizontal="center" vertical="center"/>
    </xf>
    <xf numFmtId="0" fontId="12" fillId="0" borderId="0" xfId="0" applyFont="1" applyAlignment="1">
      <alignment horizontal="justify"/>
    </xf>
    <xf numFmtId="0" fontId="30" fillId="0" borderId="0" xfId="0" quotePrefix="1" applyFont="1" applyAlignment="1">
      <alignment horizontal="center" vertical="center" wrapText="1"/>
    </xf>
    <xf numFmtId="0" fontId="22" fillId="0" borderId="0" xfId="0" quotePrefix="1" applyFont="1" applyAlignment="1">
      <alignment horizontal="justify" vertical="center" wrapText="1"/>
    </xf>
    <xf numFmtId="174" fontId="24" fillId="0" borderId="0" xfId="0" applyNumberFormat="1" applyFont="1" applyAlignment="1">
      <alignment horizontal="justify" vertical="center"/>
    </xf>
    <xf numFmtId="0" fontId="12" fillId="0" borderId="0" xfId="0" applyFont="1" applyAlignment="1">
      <alignment horizontal="justify" vertical="center"/>
    </xf>
    <xf numFmtId="0" fontId="12" fillId="0" borderId="0" xfId="0" applyFont="1" applyFill="1" applyAlignment="1">
      <alignment horizontal="justify" vertical="top" wrapText="1"/>
    </xf>
    <xf numFmtId="0" fontId="12" fillId="0" borderId="0" xfId="0" applyFont="1" applyAlignment="1">
      <alignment horizontal="center" wrapText="1"/>
    </xf>
    <xf numFmtId="0" fontId="12" fillId="0" borderId="0" xfId="0" applyFont="1" applyFill="1" applyAlignment="1">
      <alignment horizontal="justify" wrapText="1"/>
    </xf>
    <xf numFmtId="0" fontId="12" fillId="0" borderId="0" xfId="0" applyFont="1" applyAlignment="1">
      <alignment horizontal="left"/>
    </xf>
    <xf numFmtId="0" fontId="12" fillId="0" borderId="0" xfId="0" applyFont="1" applyAlignment="1">
      <alignment horizontal="justify" vertical="justify"/>
    </xf>
    <xf numFmtId="0" fontId="37" fillId="0" borderId="0" xfId="0" applyFont="1" applyAlignment="1">
      <alignment horizontal="justify"/>
    </xf>
    <xf numFmtId="0" fontId="22" fillId="0" borderId="0" xfId="0" applyFont="1" applyAlignment="1">
      <alignment horizontal="center" vertical="center" wrapText="1"/>
    </xf>
    <xf numFmtId="3" fontId="7" fillId="5" borderId="11" xfId="0" applyNumberFormat="1" applyFont="1" applyFill="1" applyBorder="1" applyAlignment="1">
      <alignment horizontal="left" vertical="center" wrapText="1"/>
    </xf>
    <xf numFmtId="0" fontId="25" fillId="0" borderId="0" xfId="0" quotePrefix="1" applyFont="1" applyAlignment="1">
      <alignment horizontal="center" vertical="center" wrapText="1"/>
    </xf>
    <xf numFmtId="0" fontId="12" fillId="0" borderId="0" xfId="0" applyFont="1" applyAlignment="1">
      <alignment horizontal="justify" wrapText="1"/>
    </xf>
    <xf numFmtId="0" fontId="12" fillId="0" borderId="0" xfId="0" applyFont="1" applyAlignment="1">
      <alignment horizontal="justify" vertical="top" wrapText="1"/>
    </xf>
    <xf numFmtId="0" fontId="12" fillId="0" borderId="0" xfId="0" applyFont="1" applyAlignment="1">
      <alignment horizontal="justify" vertical="center" wrapText="1"/>
    </xf>
    <xf numFmtId="0" fontId="12" fillId="0" borderId="0" xfId="0" applyFont="1" applyAlignment="1">
      <alignment horizontal="justify" vertical="top"/>
    </xf>
    <xf numFmtId="0" fontId="37" fillId="0" borderId="0" xfId="0" applyFont="1" applyAlignment="1">
      <alignment horizontal="justify" vertical="top"/>
    </xf>
    <xf numFmtId="0" fontId="12" fillId="0" borderId="0" xfId="0" applyFont="1" applyFill="1" applyAlignment="1">
      <alignment horizontal="justify" vertical="center" wrapText="1"/>
    </xf>
  </cellXfs>
  <cellStyles count="10">
    <cellStyle name="Excel_BuiltIn_Comma 1" xfId="3"/>
    <cellStyle name="Hipervínculo" xfId="7" builtinId="8"/>
    <cellStyle name="Millares" xfId="1" builtinId="3"/>
    <cellStyle name="Moneda" xfId="2" builtinId="4"/>
    <cellStyle name="Normal" xfId="0" builtinId="0"/>
    <cellStyle name="Normal 10" xfId="4"/>
    <cellStyle name="Normal 14" xfId="9"/>
    <cellStyle name="Normal 15" xfId="8"/>
    <cellStyle name="Normal 18" xfId="6"/>
    <cellStyle name="Normal 4" xfId="5"/>
  </cellStyles>
  <dxfs count="0"/>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hyperlink" Target="#'Estado de Resultados'!C20"/></Relationships>
</file>

<file path=xl/drawings/_rels/drawing11.xml.rels><?xml version="1.0" encoding="UTF-8" standalone="yes"?>
<Relationships xmlns="http://schemas.openxmlformats.org/package/2006/relationships"><Relationship Id="rId1" Type="http://schemas.openxmlformats.org/officeDocument/2006/relationships/hyperlink" Target="#'Estado de Resultados'!C21"/></Relationships>
</file>

<file path=xl/drawings/_rels/drawing12.xml.rels><?xml version="1.0" encoding="UTF-8" standalone="yes"?>
<Relationships xmlns="http://schemas.openxmlformats.org/package/2006/relationships"><Relationship Id="rId1" Type="http://schemas.openxmlformats.org/officeDocument/2006/relationships/hyperlink" Target="#'Balance de Situaci&#243;n'!C10"/></Relationships>
</file>

<file path=xl/drawings/_rels/drawing13.xml.rels><?xml version="1.0" encoding="UTF-8" standalone="yes"?>
<Relationships xmlns="http://schemas.openxmlformats.org/package/2006/relationships"><Relationship Id="rId1" Type="http://schemas.openxmlformats.org/officeDocument/2006/relationships/hyperlink" Target="#'Balance de Situaci&#243;n'!C11"/></Relationships>
</file>

<file path=xl/drawings/_rels/drawing14.xml.rels><?xml version="1.0" encoding="UTF-8" standalone="yes"?>
<Relationships xmlns="http://schemas.openxmlformats.org/package/2006/relationships"><Relationship Id="rId1" Type="http://schemas.openxmlformats.org/officeDocument/2006/relationships/hyperlink" Target="#'Balance de Situaci&#243;n'!C12"/></Relationships>
</file>

<file path=xl/drawings/_rels/drawing15.xml.rels><?xml version="1.0" encoding="UTF-8" standalone="yes"?>
<Relationships xmlns="http://schemas.openxmlformats.org/package/2006/relationships"><Relationship Id="rId1" Type="http://schemas.openxmlformats.org/officeDocument/2006/relationships/hyperlink" Target="#'Balance de Situaci&#243;n'!C13"/></Relationships>
</file>

<file path=xl/drawings/_rels/drawing16.xml.rels><?xml version="1.0" encoding="UTF-8" standalone="yes"?>
<Relationships xmlns="http://schemas.openxmlformats.org/package/2006/relationships"><Relationship Id="rId1" Type="http://schemas.openxmlformats.org/officeDocument/2006/relationships/hyperlink" Target="#'Balance de Situaci&#243;n'!C23"/></Relationships>
</file>

<file path=xl/drawings/_rels/drawing17.xml.rels><?xml version="1.0" encoding="UTF-8" standalone="yes"?>
<Relationships xmlns="http://schemas.openxmlformats.org/package/2006/relationships"><Relationship Id="rId1" Type="http://schemas.openxmlformats.org/officeDocument/2006/relationships/hyperlink" Target="#'Balance de Situaci&#243;n'!C24"/></Relationships>
</file>

<file path=xl/drawings/_rels/drawing18.xml.rels><?xml version="1.0" encoding="UTF-8" standalone="yes"?>
<Relationships xmlns="http://schemas.openxmlformats.org/package/2006/relationships"><Relationship Id="rId1" Type="http://schemas.openxmlformats.org/officeDocument/2006/relationships/hyperlink" Target="#'Balance de Situaci&#243;n'!C25"/></Relationships>
</file>

<file path=xl/drawings/_rels/drawing19.xml.rels><?xml version="1.0" encoding="UTF-8" standalone="yes"?>
<Relationships xmlns="http://schemas.openxmlformats.org/package/2006/relationships"><Relationship Id="rId1" Type="http://schemas.openxmlformats.org/officeDocument/2006/relationships/hyperlink" Target="#'Balance de Situaci&#243;n'!C26"/></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hyperlink" Target="#'Balance de Situaci&#243;n'!C27"/></Relationships>
</file>

<file path=xl/drawings/_rels/drawing21.xml.rels><?xml version="1.0" encoding="UTF-8" standalone="yes"?>
<Relationships xmlns="http://schemas.openxmlformats.org/package/2006/relationships"><Relationship Id="rId1" Type="http://schemas.openxmlformats.org/officeDocument/2006/relationships/hyperlink" Target="#'Balance de Situaci&#243;n'!C28"/></Relationships>
</file>

<file path=xl/drawings/_rels/drawing22.xml.rels><?xml version="1.0" encoding="UTF-8" standalone="yes"?>
<Relationships xmlns="http://schemas.openxmlformats.org/package/2006/relationships"><Relationship Id="rId1" Type="http://schemas.openxmlformats.org/officeDocument/2006/relationships/hyperlink" Target="#'Balance de Situaci&#243;n'!C32"/></Relationships>
</file>

<file path=xl/drawings/_rels/drawing23.xml.rels><?xml version="1.0" encoding="UTF-8" standalone="yes"?>
<Relationships xmlns="http://schemas.openxmlformats.org/package/2006/relationships"><Relationship Id="rId1" Type="http://schemas.openxmlformats.org/officeDocument/2006/relationships/hyperlink" Target="#'Balance de Situaci&#243;n'!C4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Estado de Resultados'!C10"/></Relationships>
</file>

<file path=xl/drawings/_rels/drawing6.xml.rels><?xml version="1.0" encoding="UTF-8" standalone="yes"?>
<Relationships xmlns="http://schemas.openxmlformats.org/package/2006/relationships"><Relationship Id="rId1" Type="http://schemas.openxmlformats.org/officeDocument/2006/relationships/hyperlink" Target="#'Estado de Resultados'!C11"/></Relationships>
</file>

<file path=xl/drawings/_rels/drawing7.xml.rels><?xml version="1.0" encoding="UTF-8" standalone="yes"?>
<Relationships xmlns="http://schemas.openxmlformats.org/package/2006/relationships"><Relationship Id="rId1" Type="http://schemas.openxmlformats.org/officeDocument/2006/relationships/hyperlink" Target="#'Estado de Resultados'!C12"/></Relationships>
</file>

<file path=xl/drawings/_rels/drawing8.xml.rels><?xml version="1.0" encoding="UTF-8" standalone="yes"?>
<Relationships xmlns="http://schemas.openxmlformats.org/package/2006/relationships"><Relationship Id="rId1" Type="http://schemas.openxmlformats.org/officeDocument/2006/relationships/hyperlink" Target="#'Estado de Resultados'!C13"/></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Estado de Resultados'!C19"/></Relationships>
</file>

<file path=xl/drawings/drawing1.xml><?xml version="1.0" encoding="utf-8"?>
<xdr:wsDr xmlns:xdr="http://schemas.openxmlformats.org/drawingml/2006/spreadsheetDrawing" xmlns:a="http://schemas.openxmlformats.org/drawingml/2006/main">
  <xdr:twoCellAnchor editAs="oneCell">
    <xdr:from>
      <xdr:col>0</xdr:col>
      <xdr:colOff>34636</xdr:colOff>
      <xdr:row>0</xdr:row>
      <xdr:rowOff>0</xdr:rowOff>
    </xdr:from>
    <xdr:to>
      <xdr:col>7</xdr:col>
      <xdr:colOff>439067</xdr:colOff>
      <xdr:row>54</xdr:row>
      <xdr:rowOff>0</xdr:rowOff>
    </xdr:to>
    <xdr:pic>
      <xdr:nvPicPr>
        <xdr:cNvPr id="4" name="Imagen 3">
          <a:extLst>
            <a:ext uri="{FF2B5EF4-FFF2-40B4-BE49-F238E27FC236}">
              <a16:creationId xmlns:a16="http://schemas.microsoft.com/office/drawing/2014/main" id="{0ED876D7-1E63-4BD0-85B6-5FB2798981E0}"/>
            </a:ext>
          </a:extLst>
        </xdr:cNvPr>
        <xdr:cNvPicPr>
          <a:picLocks noChangeAspect="1"/>
        </xdr:cNvPicPr>
      </xdr:nvPicPr>
      <xdr:blipFill>
        <a:blip xmlns:r="http://schemas.openxmlformats.org/officeDocument/2006/relationships" r:embed="rId1"/>
        <a:stretch>
          <a:fillRect/>
        </a:stretch>
      </xdr:blipFill>
      <xdr:spPr>
        <a:xfrm>
          <a:off x="34636" y="0"/>
          <a:ext cx="6968022" cy="93518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828675</xdr:colOff>
      <xdr:row>1</xdr:row>
      <xdr:rowOff>0</xdr:rowOff>
    </xdr:from>
    <xdr:to>
      <xdr:col>9</xdr:col>
      <xdr:colOff>476250</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6743700"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28575</xdr:colOff>
      <xdr:row>0</xdr:row>
      <xdr:rowOff>152400</xdr:rowOff>
    </xdr:from>
    <xdr:to>
      <xdr:col>9</xdr:col>
      <xdr:colOff>514350</xdr:colOff>
      <xdr:row>1</xdr:row>
      <xdr:rowOff>304800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6800850" y="1524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9525</xdr:rowOff>
    </xdr:from>
    <xdr:to>
      <xdr:col>7</xdr:col>
      <xdr:colOff>485775</xdr:colOff>
      <xdr:row>1</xdr:row>
      <xdr:rowOff>342900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7010400" y="1905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xdr:colOff>
      <xdr:row>0</xdr:row>
      <xdr:rowOff>161925</xdr:rowOff>
    </xdr:from>
    <xdr:to>
      <xdr:col>7</xdr:col>
      <xdr:colOff>495300</xdr:colOff>
      <xdr:row>1</xdr:row>
      <xdr:rowOff>314325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6629400" y="1619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38100</xdr:colOff>
      <xdr:row>0</xdr:row>
      <xdr:rowOff>171450</xdr:rowOff>
    </xdr:from>
    <xdr:to>
      <xdr:col>8</xdr:col>
      <xdr:colOff>523875</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549592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28575</xdr:colOff>
      <xdr:row>1</xdr:row>
      <xdr:rowOff>66675</xdr:rowOff>
    </xdr:from>
    <xdr:to>
      <xdr:col>11</xdr:col>
      <xdr:colOff>514350</xdr:colOff>
      <xdr:row>1</xdr:row>
      <xdr:rowOff>400050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9467850" y="2476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1</xdr:row>
      <xdr:rowOff>38100</xdr:rowOff>
    </xdr:from>
    <xdr:to>
      <xdr:col>5</xdr:col>
      <xdr:colOff>2162175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7124700"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28575</xdr:colOff>
      <xdr:row>1</xdr:row>
      <xdr:rowOff>76200</xdr:rowOff>
    </xdr:from>
    <xdr:to>
      <xdr:col>7</xdr:col>
      <xdr:colOff>514350</xdr:colOff>
      <xdr:row>1</xdr:row>
      <xdr:rowOff>409575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7334250" y="2571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76200</xdr:colOff>
      <xdr:row>1</xdr:row>
      <xdr:rowOff>47625</xdr:rowOff>
    </xdr:from>
    <xdr:to>
      <xdr:col>7</xdr:col>
      <xdr:colOff>561975</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723900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47625</xdr:colOff>
      <xdr:row>0</xdr:row>
      <xdr:rowOff>171450</xdr:rowOff>
    </xdr:from>
    <xdr:to>
      <xdr:col>7</xdr:col>
      <xdr:colOff>533400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608647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twoCellAnchor>
    <xdr:from>
      <xdr:col>5</xdr:col>
      <xdr:colOff>47625</xdr:colOff>
      <xdr:row>0</xdr:row>
      <xdr:rowOff>171450</xdr:rowOff>
    </xdr:from>
    <xdr:to>
      <xdr:col>7</xdr:col>
      <xdr:colOff>533400</xdr:colOff>
      <xdr:row>1</xdr:row>
      <xdr:rowOff>323850</xdr:rowOff>
    </xdr:to>
    <xdr:sp macro="" textlink="">
      <xdr:nvSpPr>
        <xdr:cNvPr id="3" name="1 CuadroTexto">
          <a:hlinkClick xmlns:r="http://schemas.openxmlformats.org/officeDocument/2006/relationships" r:id="rId1"/>
          <a:extLst>
            <a:ext uri="{FF2B5EF4-FFF2-40B4-BE49-F238E27FC236}">
              <a16:creationId xmlns:a16="http://schemas.microsoft.com/office/drawing/2014/main" id="{8D666C10-E590-4EE2-8FB0-A61E09474AAC}"/>
            </a:ext>
          </a:extLst>
        </xdr:cNvPr>
        <xdr:cNvSpPr txBox="1"/>
      </xdr:nvSpPr>
      <xdr:spPr>
        <a:xfrm>
          <a:off x="5467350" y="171450"/>
          <a:ext cx="320992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31</xdr:row>
      <xdr:rowOff>66675</xdr:rowOff>
    </xdr:from>
    <xdr:to>
      <xdr:col>3</xdr:col>
      <xdr:colOff>780305</xdr:colOff>
      <xdr:row>49</xdr:row>
      <xdr:rowOff>132934</xdr:rowOff>
    </xdr:to>
    <xdr:pic>
      <xdr:nvPicPr>
        <xdr:cNvPr id="3" name="Imagen 2">
          <a:extLst>
            <a:ext uri="{FF2B5EF4-FFF2-40B4-BE49-F238E27FC236}">
              <a16:creationId xmlns:a16="http://schemas.microsoft.com/office/drawing/2014/main" id="{6C5BE75D-F5C5-4293-9320-E051279F2345}"/>
            </a:ext>
          </a:extLst>
        </xdr:cNvPr>
        <xdr:cNvPicPr>
          <a:picLocks noChangeAspect="1"/>
        </xdr:cNvPicPr>
      </xdr:nvPicPr>
      <xdr:blipFill>
        <a:blip xmlns:r="http://schemas.openxmlformats.org/officeDocument/2006/relationships" r:embed="rId1"/>
        <a:stretch>
          <a:fillRect/>
        </a:stretch>
      </xdr:blipFill>
      <xdr:spPr>
        <a:xfrm>
          <a:off x="1057275" y="5915025"/>
          <a:ext cx="5961905" cy="3323809"/>
        </a:xfrm>
        <a:prstGeom prst="rect">
          <a:avLst/>
        </a:prstGeom>
      </xdr:spPr>
    </xdr:pic>
    <xdr:clientData/>
  </xdr:twoCellAnchor>
  <xdr:twoCellAnchor editAs="oneCell">
    <xdr:from>
      <xdr:col>1</xdr:col>
      <xdr:colOff>28575</xdr:colOff>
      <xdr:row>33</xdr:row>
      <xdr:rowOff>57150</xdr:rowOff>
    </xdr:from>
    <xdr:to>
      <xdr:col>3</xdr:col>
      <xdr:colOff>695325</xdr:colOff>
      <xdr:row>47</xdr:row>
      <xdr:rowOff>142714</xdr:rowOff>
    </xdr:to>
    <xdr:pic>
      <xdr:nvPicPr>
        <xdr:cNvPr id="4" name="Imagen 3">
          <a:extLst>
            <a:ext uri="{FF2B5EF4-FFF2-40B4-BE49-F238E27FC236}">
              <a16:creationId xmlns:a16="http://schemas.microsoft.com/office/drawing/2014/main" id="{858CECBE-AB7B-4263-9588-C6BAE7FF2C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 y="6267450"/>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1</xdr:row>
      <xdr:rowOff>28575</xdr:rowOff>
    </xdr:from>
    <xdr:to>
      <xdr:col>7</xdr:col>
      <xdr:colOff>533400</xdr:colOff>
      <xdr:row>2</xdr:row>
      <xdr:rowOff>19050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6172200" y="2095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twoCellAnchor>
    <xdr:from>
      <xdr:col>5</xdr:col>
      <xdr:colOff>47625</xdr:colOff>
      <xdr:row>1</xdr:row>
      <xdr:rowOff>28575</xdr:rowOff>
    </xdr:from>
    <xdr:to>
      <xdr:col>7</xdr:col>
      <xdr:colOff>533400</xdr:colOff>
      <xdr:row>2</xdr:row>
      <xdr:rowOff>19050</xdr:rowOff>
    </xdr:to>
    <xdr:sp macro="" textlink="">
      <xdr:nvSpPr>
        <xdr:cNvPr id="3" name="1 CuadroTexto">
          <a:hlinkClick xmlns:r="http://schemas.openxmlformats.org/officeDocument/2006/relationships" r:id="rId1"/>
          <a:extLst>
            <a:ext uri="{FF2B5EF4-FFF2-40B4-BE49-F238E27FC236}">
              <a16:creationId xmlns:a16="http://schemas.microsoft.com/office/drawing/2014/main" id="{7B4752A5-884F-4DC8-ADD9-036C1BEFB7C3}"/>
            </a:ext>
          </a:extLst>
        </xdr:cNvPr>
        <xdr:cNvSpPr txBox="1"/>
      </xdr:nvSpPr>
      <xdr:spPr>
        <a:xfrm>
          <a:off x="6286500" y="209550"/>
          <a:ext cx="320992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9525</xdr:colOff>
      <xdr:row>1</xdr:row>
      <xdr:rowOff>47625</xdr:rowOff>
    </xdr:from>
    <xdr:to>
      <xdr:col>13</xdr:col>
      <xdr:colOff>495300</xdr:colOff>
      <xdr:row>2</xdr:row>
      <xdr:rowOff>38100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9096375"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47625</xdr:colOff>
      <xdr:row>1</xdr:row>
      <xdr:rowOff>47625</xdr:rowOff>
    </xdr:from>
    <xdr:to>
      <xdr:col>7</xdr:col>
      <xdr:colOff>533400</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611505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57150</xdr:colOff>
      <xdr:row>1</xdr:row>
      <xdr:rowOff>38100</xdr:rowOff>
    </xdr:from>
    <xdr:to>
      <xdr:col>7</xdr:col>
      <xdr:colOff>542925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6467475"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3</xdr:col>
      <xdr:colOff>951755</xdr:colOff>
      <xdr:row>48</xdr:row>
      <xdr:rowOff>66259</xdr:rowOff>
    </xdr:to>
    <xdr:pic>
      <xdr:nvPicPr>
        <xdr:cNvPr id="3" name="Imagen 2">
          <a:extLst>
            <a:ext uri="{FF2B5EF4-FFF2-40B4-BE49-F238E27FC236}">
              <a16:creationId xmlns:a16="http://schemas.microsoft.com/office/drawing/2014/main" id="{CC775AA8-FB88-4921-8069-43830ABFFEF8}"/>
            </a:ext>
          </a:extLst>
        </xdr:cNvPr>
        <xdr:cNvPicPr>
          <a:picLocks noChangeAspect="1"/>
        </xdr:cNvPicPr>
      </xdr:nvPicPr>
      <xdr:blipFill>
        <a:blip xmlns:r="http://schemas.openxmlformats.org/officeDocument/2006/relationships" r:embed="rId1"/>
        <a:stretch>
          <a:fillRect/>
        </a:stretch>
      </xdr:blipFill>
      <xdr:spPr>
        <a:xfrm>
          <a:off x="409575" y="5343525"/>
          <a:ext cx="5961905" cy="3323809"/>
        </a:xfrm>
        <a:prstGeom prst="rect">
          <a:avLst/>
        </a:prstGeom>
      </xdr:spPr>
    </xdr:pic>
    <xdr:clientData/>
  </xdr:twoCellAnchor>
  <xdr:twoCellAnchor editAs="oneCell">
    <xdr:from>
      <xdr:col>0</xdr:col>
      <xdr:colOff>400050</xdr:colOff>
      <xdr:row>31</xdr:row>
      <xdr:rowOff>161925</xdr:rowOff>
    </xdr:from>
    <xdr:to>
      <xdr:col>3</xdr:col>
      <xdr:colOff>923925</xdr:colOff>
      <xdr:row>46</xdr:row>
      <xdr:rowOff>66514</xdr:rowOff>
    </xdr:to>
    <xdr:pic>
      <xdr:nvPicPr>
        <xdr:cNvPr id="4" name="Imagen 3">
          <a:extLst>
            <a:ext uri="{FF2B5EF4-FFF2-40B4-BE49-F238E27FC236}">
              <a16:creationId xmlns:a16="http://schemas.microsoft.com/office/drawing/2014/main" id="{10DFABE0-4DA8-445C-9087-487CE3BEE3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5686425"/>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3</xdr:col>
      <xdr:colOff>885080</xdr:colOff>
      <xdr:row>63</xdr:row>
      <xdr:rowOff>66259</xdr:rowOff>
    </xdr:to>
    <xdr:pic>
      <xdr:nvPicPr>
        <xdr:cNvPr id="3" name="Imagen 2">
          <a:extLst>
            <a:ext uri="{FF2B5EF4-FFF2-40B4-BE49-F238E27FC236}">
              <a16:creationId xmlns:a16="http://schemas.microsoft.com/office/drawing/2014/main" id="{BA1114C7-83A3-4EB3-803E-4DAF4CAD4F75}"/>
            </a:ext>
          </a:extLst>
        </xdr:cNvPr>
        <xdr:cNvPicPr>
          <a:picLocks noChangeAspect="1"/>
        </xdr:cNvPicPr>
      </xdr:nvPicPr>
      <xdr:blipFill>
        <a:blip xmlns:r="http://schemas.openxmlformats.org/officeDocument/2006/relationships" r:embed="rId1"/>
        <a:stretch>
          <a:fillRect/>
        </a:stretch>
      </xdr:blipFill>
      <xdr:spPr>
        <a:xfrm>
          <a:off x="323850" y="7600950"/>
          <a:ext cx="5961905" cy="3323809"/>
        </a:xfrm>
        <a:prstGeom prst="rect">
          <a:avLst/>
        </a:prstGeom>
      </xdr:spPr>
    </xdr:pic>
    <xdr:clientData/>
  </xdr:twoCellAnchor>
  <xdr:twoCellAnchor editAs="oneCell">
    <xdr:from>
      <xdr:col>0</xdr:col>
      <xdr:colOff>295275</xdr:colOff>
      <xdr:row>47</xdr:row>
      <xdr:rowOff>0</xdr:rowOff>
    </xdr:from>
    <xdr:to>
      <xdr:col>3</xdr:col>
      <xdr:colOff>838200</xdr:colOff>
      <xdr:row>61</xdr:row>
      <xdr:rowOff>85564</xdr:rowOff>
    </xdr:to>
    <xdr:pic>
      <xdr:nvPicPr>
        <xdr:cNvPr id="4" name="Imagen 3">
          <a:extLst>
            <a:ext uri="{FF2B5EF4-FFF2-40B4-BE49-F238E27FC236}">
              <a16:creationId xmlns:a16="http://schemas.microsoft.com/office/drawing/2014/main" id="{65804ED8-174F-43AA-8270-18458991D0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7962900"/>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0</xdr:row>
      <xdr:rowOff>152400</xdr:rowOff>
    </xdr:from>
    <xdr:to>
      <xdr:col>9</xdr:col>
      <xdr:colOff>723900</xdr:colOff>
      <xdr:row>1</xdr:row>
      <xdr:rowOff>238126</xdr:rowOff>
    </xdr:to>
    <xdr:sp macro="" textlink="">
      <xdr:nvSpPr>
        <xdr:cNvPr id="4" name="3 CuadroTexto">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5543550" y="152400"/>
          <a:ext cx="2162175" cy="257176"/>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xdr:colOff>
      <xdr:row>0</xdr:row>
      <xdr:rowOff>171450</xdr:rowOff>
    </xdr:from>
    <xdr:to>
      <xdr:col>9</xdr:col>
      <xdr:colOff>552450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7010400"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1</xdr:row>
      <xdr:rowOff>0</xdr:rowOff>
    </xdr:from>
    <xdr:to>
      <xdr:col>9</xdr:col>
      <xdr:colOff>561975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74199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485775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1151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38100</xdr:colOff>
      <xdr:row>1</xdr:row>
      <xdr:rowOff>19050</xdr:rowOff>
    </xdr:from>
    <xdr:to>
      <xdr:col>9</xdr:col>
      <xdr:colOff>523875</xdr:colOff>
      <xdr:row>1</xdr:row>
      <xdr:rowOff>352425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7010400" y="2000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twoCellAnchor editAs="oneCell">
    <xdr:from>
      <xdr:col>5</xdr:col>
      <xdr:colOff>19050</xdr:colOff>
      <xdr:row>9</xdr:row>
      <xdr:rowOff>19050</xdr:rowOff>
    </xdr:from>
    <xdr:to>
      <xdr:col>5</xdr:col>
      <xdr:colOff>1552575</xdr:colOff>
      <xdr:row>9</xdr:row>
      <xdr:rowOff>171450</xdr:rowOff>
    </xdr:to>
    <xdr:pic>
      <xdr:nvPicPr>
        <xdr:cNvPr id="3" name="Imagen 2">
          <a:extLst>
            <a:ext uri="{FF2B5EF4-FFF2-40B4-BE49-F238E27FC236}">
              <a16:creationId xmlns:a16="http://schemas.microsoft.com/office/drawing/2014/main" id="{35463F01-2F4C-49A1-B39C-F882D38321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0" y="1752600"/>
          <a:ext cx="15335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odriguezav\AppData\Local\Microsoft\Windows\Temporary%20Internet%20Files\Content.Outlook\1L1HJU3T\Estado%20Financiero%20FSM%20Abril%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Balance Comprobación"/>
      <sheetName val="Estado de Resultados"/>
      <sheetName val="Balance de Situación"/>
      <sheetName val="Nota 1"/>
      <sheetName val="Nota 2"/>
      <sheetName val="Nota 3"/>
      <sheetName val="Nota 4"/>
      <sheetName val="Nota 5"/>
      <sheetName val="Nota 6"/>
      <sheetName val="Nota 7"/>
      <sheetName val="Nota 8"/>
      <sheetName val="Nota 9"/>
      <sheetName val="Nota 10"/>
      <sheetName val="Nota 11"/>
      <sheetName val="Nota 12"/>
      <sheetName val="Nota 13"/>
      <sheetName val="Nota 14"/>
      <sheetName val="Nota 15"/>
      <sheetName val="Nota 16"/>
      <sheetName val="Nota 17"/>
      <sheetName val="Nota 18"/>
      <sheetName val="Nota 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B4" t="str">
            <v>Al 30 de abril del 2018</v>
          </cell>
          <cell r="C4"/>
          <cell r="D4"/>
        </row>
      </sheetData>
      <sheetData sheetId="18">
        <row r="4">
          <cell r="B4" t="str">
            <v>Al 30 de abril del 2018</v>
          </cell>
          <cell r="C4"/>
          <cell r="D4"/>
        </row>
      </sheetData>
      <sheetData sheetId="19"/>
      <sheetData sheetId="20"/>
      <sheetData sheetId="21"/>
      <sheetData sheetId="22"/>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jes">
  <a:themeElements>
    <a:clrScheme name="Viajes">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Viajes">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je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6.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zoomScale="55" zoomScaleNormal="55" workbookViewId="0">
      <selection activeCell="M43" sqref="M43"/>
    </sheetView>
  </sheetViews>
  <sheetFormatPr baseColWidth="10" defaultColWidth="11" defaultRowHeight="14.25" x14ac:dyDescent="0.2"/>
  <cols>
    <col min="1" max="1" width="11.109375" style="57" customWidth="1"/>
    <col min="2" max="16384" width="11" style="57"/>
  </cols>
  <sheetData/>
  <printOptions horizontalCentered="1" verticalCentered="1"/>
  <pageMargins left="0.31496062992125984" right="0.31496062992125984" top="0.35433070866141736" bottom="0.35433070866141736" header="0.31496062992125984" footer="0.31496062992125984"/>
  <pageSetup scale="99"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F8" sqref="F8"/>
    </sheetView>
  </sheetViews>
  <sheetFormatPr baseColWidth="10" defaultColWidth="11" defaultRowHeight="14.25" x14ac:dyDescent="0.2"/>
  <cols>
    <col min="1" max="1" width="3" style="53" customWidth="1"/>
    <col min="2" max="2" width="30.5546875" style="53" bestFit="1" customWidth="1"/>
    <col min="3" max="3" width="1.77734375" style="53" customWidth="1"/>
    <col min="4" max="4" width="13.77734375" style="53" customWidth="1"/>
    <col min="5" max="5" width="1.109375" style="53" customWidth="1"/>
    <col min="6" max="6" width="18.21875" style="53" customWidth="1"/>
    <col min="7" max="7" width="13.5546875" style="53" customWidth="1"/>
    <col min="8" max="8" width="14.88671875" style="53" customWidth="1"/>
    <col min="9" max="16384" width="11" style="53"/>
  </cols>
  <sheetData>
    <row r="2" spans="2:6" ht="32.25" x14ac:dyDescent="0.4">
      <c r="B2" s="70" t="s">
        <v>89</v>
      </c>
    </row>
    <row r="3" spans="2:6" ht="19.5" x14ac:dyDescent="0.2">
      <c r="B3" s="233" t="s">
        <v>141</v>
      </c>
      <c r="C3" s="233"/>
      <c r="D3" s="233"/>
      <c r="E3" s="233"/>
      <c r="F3" s="233"/>
    </row>
    <row r="4" spans="2:6" ht="17.25" customHeight="1" x14ac:dyDescent="0.2">
      <c r="B4" s="234" t="str">
        <f>+'Nota 5'!B4:F4</f>
        <v>Al 30 de abril del 2018</v>
      </c>
      <c r="C4" s="234"/>
      <c r="D4" s="234"/>
      <c r="E4" s="234"/>
      <c r="F4" s="234"/>
    </row>
    <row r="6" spans="2:6" x14ac:dyDescent="0.2">
      <c r="B6" s="11" t="s">
        <v>82</v>
      </c>
      <c r="C6" s="72"/>
      <c r="D6" s="11" t="s">
        <v>83</v>
      </c>
      <c r="E6" s="14"/>
      <c r="F6" s="11" t="s">
        <v>70</v>
      </c>
    </row>
    <row r="7" spans="2:6" ht="5.25" customHeight="1" x14ac:dyDescent="0.2">
      <c r="B7" s="14"/>
      <c r="C7" s="73"/>
      <c r="D7" s="14"/>
      <c r="E7" s="14"/>
      <c r="F7" s="14"/>
    </row>
    <row r="8" spans="2:6" s="59" customFormat="1" x14ac:dyDescent="0.2">
      <c r="B8" s="95" t="s">
        <v>90</v>
      </c>
      <c r="C8" s="96"/>
      <c r="D8" s="97">
        <v>916.24</v>
      </c>
      <c r="E8" s="57"/>
      <c r="F8" s="97">
        <v>21355.850000000002</v>
      </c>
    </row>
    <row r="9" spans="2:6" s="59" customFormat="1" ht="6" customHeight="1" x14ac:dyDescent="0.2">
      <c r="B9" s="25"/>
      <c r="C9" s="24"/>
      <c r="D9" s="26"/>
      <c r="E9" s="27"/>
      <c r="F9" s="26"/>
    </row>
    <row r="10" spans="2:6" s="59" customFormat="1" x14ac:dyDescent="0.2">
      <c r="B10" s="4" t="s">
        <v>107</v>
      </c>
      <c r="C10" s="75"/>
      <c r="D10" s="28">
        <f>+D8</f>
        <v>916.24</v>
      </c>
      <c r="E10" s="6"/>
      <c r="F10" s="28">
        <f>+F8</f>
        <v>21355.850000000002</v>
      </c>
    </row>
    <row r="14" spans="2:6" x14ac:dyDescent="0.2">
      <c r="B14" s="235"/>
      <c r="C14" s="235"/>
      <c r="D14" s="235"/>
      <c r="E14" s="235"/>
      <c r="F14" s="235"/>
    </row>
    <row r="15" spans="2:6" x14ac:dyDescent="0.2">
      <c r="B15" s="235"/>
      <c r="C15" s="235"/>
      <c r="D15" s="235"/>
      <c r="E15" s="235"/>
      <c r="F15" s="235"/>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3">
    <mergeCell ref="B3:F3"/>
    <mergeCell ref="B4:F4"/>
    <mergeCell ref="B14:F1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
  <sheetViews>
    <sheetView showGridLines="0" zoomScaleNormal="100" workbookViewId="0">
      <selection activeCell="D8" sqref="D8"/>
    </sheetView>
  </sheetViews>
  <sheetFormatPr baseColWidth="10" defaultColWidth="11" defaultRowHeight="14.25" x14ac:dyDescent="0.2"/>
  <cols>
    <col min="1" max="1" width="4.77734375" style="53" customWidth="1"/>
    <col min="2" max="2" width="40.6640625" style="53" customWidth="1"/>
    <col min="3" max="3" width="1.44140625" style="53" customWidth="1"/>
    <col min="4" max="4" width="13.77734375" style="53" customWidth="1"/>
    <col min="5" max="5" width="1.44140625" style="53" customWidth="1"/>
    <col min="6" max="6" width="18.21875" style="53" customWidth="1"/>
    <col min="7" max="7" width="13.5546875" style="53" customWidth="1"/>
    <col min="8" max="8" width="14.88671875" style="53" customWidth="1"/>
    <col min="9" max="16384" width="11" style="53"/>
  </cols>
  <sheetData>
    <row r="2" spans="2:6" ht="32.25" x14ac:dyDescent="0.4">
      <c r="B2" s="70" t="s">
        <v>91</v>
      </c>
    </row>
    <row r="3" spans="2:6" ht="19.5" x14ac:dyDescent="0.2">
      <c r="B3" s="233" t="s">
        <v>92</v>
      </c>
      <c r="C3" s="233"/>
      <c r="D3" s="233"/>
      <c r="E3" s="233"/>
      <c r="F3" s="233"/>
    </row>
    <row r="4" spans="2:6" ht="15" x14ac:dyDescent="0.2">
      <c r="B4" s="234" t="str">
        <f>+'Nota 6'!B4:F4</f>
        <v>Al 30 de abril del 2018</v>
      </c>
      <c r="C4" s="234"/>
      <c r="D4" s="234"/>
      <c r="E4" s="234"/>
      <c r="F4" s="234"/>
    </row>
    <row r="6" spans="2:6" x14ac:dyDescent="0.2">
      <c r="B6" s="11" t="s">
        <v>82</v>
      </c>
      <c r="C6" s="72"/>
      <c r="D6" s="11" t="s">
        <v>83</v>
      </c>
      <c r="E6" s="9"/>
      <c r="F6" s="11" t="s">
        <v>70</v>
      </c>
    </row>
    <row r="7" spans="2:6" ht="6.75" customHeight="1" x14ac:dyDescent="0.2">
      <c r="B7" s="14"/>
      <c r="C7" s="73"/>
      <c r="D7" s="14"/>
      <c r="E7" s="14"/>
      <c r="F7" s="14"/>
    </row>
    <row r="8" spans="2:6" s="59" customFormat="1" x14ac:dyDescent="0.2">
      <c r="B8" s="95" t="s">
        <v>92</v>
      </c>
      <c r="C8" s="96"/>
      <c r="D8" s="97">
        <v>2.2599999999999998</v>
      </c>
      <c r="E8" s="57"/>
      <c r="F8" s="97">
        <v>32.18</v>
      </c>
    </row>
    <row r="9" spans="2:6" s="59" customFormat="1" ht="7.5" customHeight="1" x14ac:dyDescent="0.2">
      <c r="B9" s="25"/>
      <c r="C9" s="24"/>
      <c r="D9" s="26"/>
      <c r="E9" s="27"/>
      <c r="F9" s="26"/>
    </row>
    <row r="10" spans="2:6" s="59" customFormat="1" x14ac:dyDescent="0.2">
      <c r="B10" s="4" t="s">
        <v>135</v>
      </c>
      <c r="C10" s="75"/>
      <c r="D10" s="28">
        <f>+D8</f>
        <v>2.2599999999999998</v>
      </c>
      <c r="E10" s="6"/>
      <c r="F10" s="28">
        <f>+F8</f>
        <v>32.18</v>
      </c>
    </row>
    <row r="12" spans="2:6" x14ac:dyDescent="0.2">
      <c r="B12" s="53" t="s">
        <v>189</v>
      </c>
    </row>
    <row r="13" spans="2:6" x14ac:dyDescent="0.2">
      <c r="B13" s="235" t="s">
        <v>190</v>
      </c>
      <c r="C13" s="235"/>
      <c r="D13" s="235"/>
      <c r="E13" s="235"/>
      <c r="F13" s="235"/>
    </row>
    <row r="14" spans="2:6" x14ac:dyDescent="0.2">
      <c r="B14" s="245"/>
      <c r="C14" s="245"/>
      <c r="D14" s="245"/>
      <c r="E14" s="245"/>
      <c r="F14" s="245"/>
    </row>
    <row r="15" spans="2:6" ht="14.25" customHeight="1" x14ac:dyDescent="0.2">
      <c r="B15" s="244"/>
      <c r="C15" s="244"/>
      <c r="D15" s="244"/>
      <c r="E15" s="244"/>
      <c r="F15" s="244"/>
    </row>
    <row r="16" spans="2:6" x14ac:dyDescent="0.2">
      <c r="B16" s="244"/>
      <c r="C16" s="244"/>
      <c r="D16" s="244"/>
      <c r="E16" s="244"/>
      <c r="F16" s="244"/>
    </row>
    <row r="18" spans="2:6" x14ac:dyDescent="0.2">
      <c r="B18" s="244"/>
      <c r="C18" s="244"/>
      <c r="D18" s="244"/>
      <c r="E18" s="244"/>
      <c r="F18" s="244"/>
    </row>
    <row r="19" spans="2:6" x14ac:dyDescent="0.2">
      <c r="B19" s="244"/>
      <c r="C19" s="244"/>
      <c r="D19" s="244"/>
      <c r="E19" s="244"/>
      <c r="F19" s="244"/>
    </row>
    <row r="20" spans="2:6" hidden="1" x14ac:dyDescent="0.2">
      <c r="B20" s="244"/>
      <c r="C20" s="244"/>
      <c r="D20" s="244"/>
      <c r="E20" s="244"/>
      <c r="F20" s="244"/>
    </row>
    <row r="22" spans="2:6" x14ac:dyDescent="0.2">
      <c r="B22" s="235"/>
      <c r="C22" s="235"/>
      <c r="D22" s="235"/>
      <c r="E22" s="235"/>
      <c r="F22" s="235"/>
    </row>
    <row r="23" spans="2:6" x14ac:dyDescent="0.2">
      <c r="B23" s="235"/>
      <c r="C23" s="235"/>
      <c r="D23" s="235"/>
      <c r="E23" s="235"/>
      <c r="F23" s="235"/>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6">
    <mergeCell ref="B3:F3"/>
    <mergeCell ref="B4:F4"/>
    <mergeCell ref="B15:F16"/>
    <mergeCell ref="B18:F20"/>
    <mergeCell ref="B22:F23"/>
    <mergeCell ref="B13:F1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showGridLines="0" zoomScaleNormal="100" workbookViewId="0">
      <selection activeCell="B3" sqref="B3:D6"/>
    </sheetView>
  </sheetViews>
  <sheetFormatPr baseColWidth="10" defaultColWidth="11" defaultRowHeight="14.25" x14ac:dyDescent="0.2"/>
  <cols>
    <col min="1" max="1" width="4.77734375" style="53" customWidth="1"/>
    <col min="2" max="2" width="47.109375" style="53" customWidth="1"/>
    <col min="3" max="3" width="1.44140625" style="53" customWidth="1"/>
    <col min="4" max="4" width="19.88671875" style="53" customWidth="1"/>
    <col min="5" max="5" width="16.21875" style="53" customWidth="1"/>
    <col min="6" max="6" width="18.21875" style="58" customWidth="1"/>
    <col min="7" max="7" width="13.5546875" style="53" customWidth="1"/>
    <col min="8" max="8" width="14.88671875" style="53" customWidth="1"/>
    <col min="9" max="16384" width="11" style="53"/>
  </cols>
  <sheetData>
    <row r="2" spans="2:7" ht="32.25" x14ac:dyDescent="0.4">
      <c r="B2" s="70" t="s">
        <v>93</v>
      </c>
    </row>
    <row r="3" spans="2:7" ht="22.5" x14ac:dyDescent="0.2">
      <c r="B3" s="233" t="s">
        <v>3</v>
      </c>
      <c r="C3" s="233"/>
      <c r="D3" s="233"/>
      <c r="E3" s="71"/>
    </row>
    <row r="4" spans="2:7" ht="22.5" x14ac:dyDescent="0.2">
      <c r="B4" s="234" t="str">
        <f>+'Nota 7'!B4:F4</f>
        <v>Al 30 de abril del 2018</v>
      </c>
      <c r="C4" s="234"/>
      <c r="D4" s="234"/>
      <c r="E4" s="71"/>
    </row>
    <row r="5" spans="2:7" x14ac:dyDescent="0.2">
      <c r="E5" s="93"/>
      <c r="F5" s="93"/>
      <c r="G5" s="93"/>
    </row>
    <row r="6" spans="2:7" x14ac:dyDescent="0.2">
      <c r="B6" s="11" t="s">
        <v>97</v>
      </c>
      <c r="C6" s="72"/>
      <c r="D6" s="15" t="s">
        <v>69</v>
      </c>
      <c r="E6" s="14"/>
      <c r="F6" s="93"/>
      <c r="G6" s="93"/>
    </row>
    <row r="7" spans="2:7" ht="7.5" customHeight="1" thickBot="1" x14ac:dyDescent="0.25">
      <c r="B7" s="85"/>
      <c r="C7" s="86"/>
      <c r="D7" s="85"/>
      <c r="E7" s="93"/>
      <c r="F7" s="93"/>
      <c r="G7" s="93"/>
    </row>
    <row r="8" spans="2:7" s="59" customFormat="1" ht="15.75" thickTop="1" thickBot="1" x14ac:dyDescent="0.25">
      <c r="B8" s="87" t="s">
        <v>94</v>
      </c>
      <c r="C8" s="88"/>
      <c r="D8" s="200">
        <v>99000</v>
      </c>
      <c r="E8" s="82"/>
      <c r="F8" s="82"/>
      <c r="G8" s="82"/>
    </row>
    <row r="9" spans="2:7" s="59" customFormat="1" ht="15.75" thickTop="1" thickBot="1" x14ac:dyDescent="0.25">
      <c r="B9" s="87" t="s">
        <v>95</v>
      </c>
      <c r="C9" s="89"/>
      <c r="D9" s="200">
        <v>94848689.409999996</v>
      </c>
      <c r="E9" s="82"/>
      <c r="F9" s="82"/>
      <c r="G9" s="82"/>
    </row>
    <row r="10" spans="2:7" s="59" customFormat="1" ht="15.75" thickTop="1" thickBot="1" x14ac:dyDescent="0.25">
      <c r="B10" s="87" t="s">
        <v>96</v>
      </c>
      <c r="C10" s="89"/>
      <c r="D10" s="200">
        <v>99000</v>
      </c>
      <c r="E10" s="82"/>
      <c r="F10" s="82"/>
      <c r="G10" s="82"/>
    </row>
    <row r="11" spans="2:7" s="59" customFormat="1" ht="7.5" customHeight="1" thickTop="1" x14ac:dyDescent="0.2">
      <c r="B11" s="90"/>
      <c r="C11" s="88"/>
      <c r="D11" s="91"/>
      <c r="E11" s="94"/>
      <c r="F11" s="82"/>
      <c r="G11" s="82"/>
    </row>
    <row r="12" spans="2:7" s="59" customFormat="1" x14ac:dyDescent="0.2">
      <c r="B12" s="4" t="s">
        <v>98</v>
      </c>
      <c r="C12" s="92"/>
      <c r="D12" s="183">
        <f>+D8+D9+D10</f>
        <v>95046689.409999996</v>
      </c>
      <c r="E12" s="31"/>
      <c r="F12" s="82"/>
      <c r="G12" s="82"/>
    </row>
    <row r="13" spans="2:7" x14ac:dyDescent="0.2">
      <c r="E13" s="93"/>
      <c r="F13" s="93"/>
      <c r="G13" s="93"/>
    </row>
    <row r="14" spans="2:7" x14ac:dyDescent="0.2">
      <c r="E14" s="93"/>
      <c r="F14" s="93"/>
      <c r="G14" s="93"/>
    </row>
  </sheetData>
  <customSheetViews>
    <customSheetView guid="{53C45ED7-C8A9-4DC2-8661-9587A557F27E}" showGridLines="0">
      <selection activeCell="E18" sqref="E18"/>
      <pageMargins left="0.7" right="0.7" top="0.75" bottom="0.75" header="0.3" footer="0.3"/>
      <pageSetup orientation="portrait" r:id="rId1"/>
    </customSheetView>
  </customSheetViews>
  <mergeCells count="2">
    <mergeCell ref="B3:D3"/>
    <mergeCell ref="B4:D4"/>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zoomScaleNormal="100" workbookViewId="0">
      <selection activeCell="E15" sqref="E15"/>
    </sheetView>
  </sheetViews>
  <sheetFormatPr baseColWidth="10" defaultColWidth="11" defaultRowHeight="14.25" x14ac:dyDescent="0.2"/>
  <cols>
    <col min="1" max="1" width="4" style="53" customWidth="1"/>
    <col min="2" max="2" width="36.88671875" style="53" customWidth="1"/>
    <col min="3" max="3" width="1.77734375" style="53" customWidth="1"/>
    <col min="4" max="4" width="15.77734375" style="53" customWidth="1"/>
    <col min="5" max="5" width="11" style="53"/>
    <col min="6" max="6" width="18.21875" style="53" customWidth="1"/>
    <col min="7" max="7" width="13.5546875" style="53" customWidth="1"/>
    <col min="8" max="8" width="14.88671875" style="53" customWidth="1"/>
    <col min="9" max="16384" width="11" style="53"/>
  </cols>
  <sheetData>
    <row r="2" spans="2:4" ht="32.25" x14ac:dyDescent="0.4">
      <c r="B2" s="70" t="s">
        <v>99</v>
      </c>
    </row>
    <row r="3" spans="2:4" ht="19.5" x14ac:dyDescent="0.2">
      <c r="B3" s="233" t="s">
        <v>143</v>
      </c>
      <c r="C3" s="233"/>
      <c r="D3" s="233"/>
    </row>
    <row r="4" spans="2:4" ht="15" x14ac:dyDescent="0.2">
      <c r="B4" s="234" t="str">
        <f>+'Nota 8'!$B$4:$D$4</f>
        <v>Al 30 de abril del 2018</v>
      </c>
      <c r="C4" s="234"/>
      <c r="D4" s="234"/>
    </row>
    <row r="6" spans="2:4" x14ac:dyDescent="0.2">
      <c r="B6" s="11" t="s">
        <v>97</v>
      </c>
      <c r="C6" s="72"/>
      <c r="D6" s="15" t="s">
        <v>69</v>
      </c>
    </row>
    <row r="7" spans="2:4" ht="7.5" customHeight="1" thickBot="1" x14ac:dyDescent="0.25">
      <c r="B7" s="85"/>
      <c r="C7" s="86"/>
      <c r="D7" s="85"/>
    </row>
    <row r="8" spans="2:4" s="59" customFormat="1" ht="15.75" thickTop="1" thickBot="1" x14ac:dyDescent="0.25">
      <c r="B8" s="87" t="s">
        <v>169</v>
      </c>
      <c r="C8" s="88"/>
      <c r="D8" s="181">
        <v>171002500</v>
      </c>
    </row>
    <row r="9" spans="2:4" s="59" customFormat="1" ht="15.75" thickTop="1" thickBot="1" x14ac:dyDescent="0.25">
      <c r="B9" s="87" t="s">
        <v>171</v>
      </c>
      <c r="C9" s="89"/>
      <c r="D9" s="181">
        <v>9037750</v>
      </c>
    </row>
    <row r="10" spans="2:4" s="59" customFormat="1" ht="15.75" thickTop="1" thickBot="1" x14ac:dyDescent="0.25">
      <c r="B10" s="87" t="s">
        <v>170</v>
      </c>
      <c r="C10" s="89"/>
      <c r="D10" s="181">
        <v>104750</v>
      </c>
    </row>
    <row r="11" spans="2:4" s="59" customFormat="1" ht="6.75" customHeight="1" thickTop="1" x14ac:dyDescent="0.2">
      <c r="B11" s="90"/>
      <c r="C11" s="88"/>
      <c r="D11" s="91"/>
    </row>
    <row r="12" spans="2:4" s="59" customFormat="1" ht="19.5" customHeight="1" x14ac:dyDescent="0.2">
      <c r="B12" s="4" t="s">
        <v>142</v>
      </c>
      <c r="C12" s="92"/>
      <c r="D12" s="30">
        <f>+D8+D9+D10</f>
        <v>180145000</v>
      </c>
    </row>
    <row r="14" spans="2:4" x14ac:dyDescent="0.2">
      <c r="B14" s="54"/>
    </row>
    <row r="16" spans="2:4" x14ac:dyDescent="0.2">
      <c r="B16" s="235"/>
      <c r="C16" s="235"/>
      <c r="D16" s="235"/>
    </row>
    <row r="17" spans="2:4" x14ac:dyDescent="0.2">
      <c r="B17" s="235"/>
      <c r="C17" s="235"/>
      <c r="D17" s="235"/>
    </row>
    <row r="18" spans="2:4" x14ac:dyDescent="0.2">
      <c r="B18" s="235"/>
      <c r="C18" s="235"/>
      <c r="D18" s="235"/>
    </row>
    <row r="19" spans="2:4" x14ac:dyDescent="0.2">
      <c r="B19" s="235"/>
      <c r="C19" s="235"/>
      <c r="D19" s="235"/>
    </row>
    <row r="21" spans="2:4" x14ac:dyDescent="0.2">
      <c r="B21" s="235"/>
      <c r="C21" s="235"/>
      <c r="D21" s="235"/>
    </row>
    <row r="22" spans="2:4" x14ac:dyDescent="0.2">
      <c r="B22" s="235"/>
      <c r="C22" s="235"/>
      <c r="D22" s="235"/>
    </row>
    <row r="23" spans="2:4" x14ac:dyDescent="0.2">
      <c r="B23" s="235"/>
      <c r="C23" s="235"/>
      <c r="D23" s="235"/>
    </row>
    <row r="25" spans="2:4" x14ac:dyDescent="0.2">
      <c r="B25" s="235"/>
      <c r="C25" s="235"/>
      <c r="D25" s="235"/>
    </row>
    <row r="26" spans="2:4" x14ac:dyDescent="0.2">
      <c r="B26" s="235"/>
      <c r="C26" s="235"/>
      <c r="D26" s="235"/>
    </row>
    <row r="27" spans="2:4" x14ac:dyDescent="0.2">
      <c r="B27" s="235"/>
      <c r="C27" s="235"/>
      <c r="D27" s="235"/>
    </row>
    <row r="28" spans="2:4" x14ac:dyDescent="0.2">
      <c r="B28" s="235"/>
      <c r="C28" s="235"/>
      <c r="D28" s="235"/>
    </row>
  </sheetData>
  <customSheetViews>
    <customSheetView guid="{53C45ED7-C8A9-4DC2-8661-9587A557F27E}" showGridLines="0">
      <selection activeCell="D16" sqref="D16"/>
      <pageMargins left="0.7" right="0.7" top="0.75" bottom="0.75" header="0.3" footer="0.3"/>
      <pageSetup orientation="portrait" horizontalDpi="4294967294" verticalDpi="4294967294" r:id="rId1"/>
    </customSheetView>
  </customSheetViews>
  <mergeCells count="5">
    <mergeCell ref="B3:D3"/>
    <mergeCell ref="B4:D4"/>
    <mergeCell ref="B16:D19"/>
    <mergeCell ref="B21:D23"/>
    <mergeCell ref="B25:D28"/>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0"/>
  <sheetViews>
    <sheetView showGridLines="0" zoomScaleNormal="100" workbookViewId="0">
      <selection activeCell="D19" sqref="D19"/>
    </sheetView>
  </sheetViews>
  <sheetFormatPr baseColWidth="10" defaultColWidth="11" defaultRowHeight="14.25" x14ac:dyDescent="0.2"/>
  <cols>
    <col min="1" max="1" width="5" style="53" customWidth="1"/>
    <col min="2" max="2" width="42.109375" style="53" customWidth="1"/>
    <col min="3" max="3" width="1.44140625" style="53" customWidth="1"/>
    <col min="4" max="4" width="13.77734375" style="53" customWidth="1"/>
    <col min="5" max="5" width="1.44140625" style="53" customWidth="1"/>
    <col min="6" max="6" width="18.21875" style="53" customWidth="1"/>
    <col min="7" max="7" width="13.5546875" style="53" customWidth="1"/>
    <col min="8" max="8" width="14.88671875" style="53" customWidth="1"/>
    <col min="9" max="16384" width="11" style="53"/>
  </cols>
  <sheetData>
    <row r="2" spans="2:6" ht="32.25" x14ac:dyDescent="0.4">
      <c r="B2" s="70" t="s">
        <v>134</v>
      </c>
    </row>
    <row r="3" spans="2:6" ht="19.5" x14ac:dyDescent="0.2">
      <c r="B3" s="246" t="s">
        <v>144</v>
      </c>
      <c r="C3" s="233"/>
      <c r="D3" s="233"/>
    </row>
    <row r="4" spans="2:6" ht="15" x14ac:dyDescent="0.2">
      <c r="B4" s="234" t="str">
        <f>+'Nota 9'!B4:D4</f>
        <v>Al 30 de abril del 2018</v>
      </c>
      <c r="C4" s="234"/>
      <c r="D4" s="234"/>
    </row>
    <row r="6" spans="2:6" x14ac:dyDescent="0.2">
      <c r="B6" s="11" t="s">
        <v>82</v>
      </c>
      <c r="C6" s="72"/>
      <c r="D6" s="11" t="s">
        <v>83</v>
      </c>
      <c r="E6" s="16"/>
      <c r="F6" s="84"/>
    </row>
    <row r="7" spans="2:6" ht="3.75" customHeight="1" thickBot="1" x14ac:dyDescent="0.25">
      <c r="B7" s="14"/>
      <c r="C7" s="73"/>
      <c r="D7" s="14"/>
      <c r="E7" s="14"/>
    </row>
    <row r="8" spans="2:6" s="59" customFormat="1" ht="15.75" thickTop="1" thickBot="1" x14ac:dyDescent="0.25">
      <c r="B8" s="29" t="s">
        <v>100</v>
      </c>
      <c r="C8" s="74"/>
      <c r="D8" s="181">
        <v>751327.15</v>
      </c>
      <c r="E8" s="23"/>
    </row>
    <row r="9" spans="2:6" s="59" customFormat="1" ht="5.25" customHeight="1" thickTop="1" x14ac:dyDescent="0.2">
      <c r="B9" s="25"/>
      <c r="C9" s="24"/>
      <c r="D9" s="198"/>
      <c r="E9" s="27"/>
    </row>
    <row r="10" spans="2:6" s="59" customFormat="1" x14ac:dyDescent="0.2">
      <c r="B10" s="4" t="s">
        <v>145</v>
      </c>
      <c r="C10" s="75"/>
      <c r="D10" s="197">
        <f>+D8</f>
        <v>751327.15</v>
      </c>
      <c r="E10" s="6"/>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2">
    <mergeCell ref="B3:D3"/>
    <mergeCell ref="B4:D4"/>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showGridLines="0" zoomScaleNormal="100" workbookViewId="0">
      <selection activeCell="F21" sqref="A21:F23"/>
    </sheetView>
  </sheetViews>
  <sheetFormatPr baseColWidth="10" defaultColWidth="11" defaultRowHeight="14.25" x14ac:dyDescent="0.2"/>
  <cols>
    <col min="1" max="1" width="3.77734375" style="53" customWidth="1"/>
    <col min="2" max="2" width="12.6640625" style="53" customWidth="1"/>
    <col min="3" max="3" width="10.109375" style="53" customWidth="1"/>
    <col min="4" max="4" width="9.88671875" style="53" customWidth="1"/>
    <col min="5" max="5" width="9.33203125" style="53" customWidth="1"/>
    <col min="6" max="6" width="13.88671875" style="53" customWidth="1"/>
    <col min="7" max="7" width="10.77734375" style="53" customWidth="1"/>
    <col min="8" max="8" width="16.5546875" style="53" customWidth="1"/>
    <col min="9" max="16384" width="11" style="53"/>
  </cols>
  <sheetData>
    <row r="2" spans="2:8" ht="32.25" x14ac:dyDescent="0.4">
      <c r="B2" s="165" t="s">
        <v>101</v>
      </c>
    </row>
    <row r="3" spans="2:8" ht="19.5" x14ac:dyDescent="0.2">
      <c r="B3" s="233" t="s">
        <v>146</v>
      </c>
      <c r="C3" s="233"/>
      <c r="D3" s="233"/>
      <c r="E3" s="233"/>
      <c r="F3" s="233"/>
      <c r="G3" s="233"/>
      <c r="H3" s="233"/>
    </row>
    <row r="4" spans="2:8" ht="15" x14ac:dyDescent="0.2">
      <c r="B4" s="234" t="str">
        <f>+'Nota 10'!B4:D4</f>
        <v>Al 30 de abril del 2018</v>
      </c>
      <c r="C4" s="234"/>
      <c r="D4" s="234"/>
      <c r="E4" s="234"/>
      <c r="F4" s="234"/>
      <c r="G4" s="234"/>
      <c r="H4" s="234"/>
    </row>
    <row r="6" spans="2:8" ht="25.5" x14ac:dyDescent="0.2">
      <c r="B6" s="11" t="s">
        <v>102</v>
      </c>
      <c r="C6" s="11" t="s">
        <v>103</v>
      </c>
      <c r="D6" s="11" t="s">
        <v>160</v>
      </c>
      <c r="E6" s="11" t="s">
        <v>159</v>
      </c>
      <c r="F6" s="11" t="s">
        <v>161</v>
      </c>
      <c r="G6" s="11" t="s">
        <v>104</v>
      </c>
      <c r="H6" s="11" t="s">
        <v>158</v>
      </c>
    </row>
    <row r="7" spans="2:8" s="58" customFormat="1" ht="6" customHeight="1" x14ac:dyDescent="0.2">
      <c r="B7" s="14"/>
      <c r="C7" s="14"/>
      <c r="D7" s="161"/>
      <c r="E7" s="14"/>
      <c r="F7" s="14"/>
      <c r="G7" s="14"/>
      <c r="H7" s="14"/>
    </row>
    <row r="8" spans="2:8" s="59" customFormat="1" ht="15" x14ac:dyDescent="0.2">
      <c r="B8" s="160" t="s">
        <v>195</v>
      </c>
      <c r="C8" s="161" t="s">
        <v>106</v>
      </c>
      <c r="D8" s="161">
        <v>109</v>
      </c>
      <c r="E8" s="162">
        <v>7.4520000000000003E-2</v>
      </c>
      <c r="F8" s="184" t="s">
        <v>192</v>
      </c>
      <c r="G8" s="184" t="s">
        <v>193</v>
      </c>
      <c r="H8" s="185">
        <v>17106074.829999998</v>
      </c>
    </row>
    <row r="9" spans="2:8" s="59" customFormat="1" ht="15" x14ac:dyDescent="0.2">
      <c r="B9" s="160" t="s">
        <v>197</v>
      </c>
      <c r="C9" s="161" t="s">
        <v>106</v>
      </c>
      <c r="D9" s="161">
        <v>27</v>
      </c>
      <c r="E9" s="162">
        <v>6.9459999999999994E-2</v>
      </c>
      <c r="F9" s="184" t="s">
        <v>194</v>
      </c>
      <c r="G9" s="184" t="s">
        <v>198</v>
      </c>
      <c r="H9" s="185">
        <v>10295000</v>
      </c>
    </row>
    <row r="10" spans="2:8" s="59" customFormat="1" ht="15" x14ac:dyDescent="0.2">
      <c r="B10" s="160" t="s">
        <v>199</v>
      </c>
      <c r="C10" s="161" t="s">
        <v>106</v>
      </c>
      <c r="D10" s="161">
        <v>14</v>
      </c>
      <c r="E10" s="162">
        <v>5.4280000000000002E-2</v>
      </c>
      <c r="F10" s="184" t="s">
        <v>196</v>
      </c>
      <c r="G10" s="184" t="s">
        <v>200</v>
      </c>
      <c r="H10" s="185">
        <v>114998000</v>
      </c>
    </row>
    <row r="11" spans="2:8" s="59" customFormat="1" ht="4.5" customHeight="1" x14ac:dyDescent="0.2">
      <c r="B11" s="160"/>
      <c r="C11" s="161"/>
      <c r="D11" s="161"/>
      <c r="E11" s="162"/>
      <c r="F11" s="163"/>
      <c r="G11" s="163"/>
      <c r="H11" s="164"/>
    </row>
    <row r="12" spans="2:8" s="59" customFormat="1" x14ac:dyDescent="0.2">
      <c r="B12" s="160" t="s">
        <v>105</v>
      </c>
      <c r="C12" s="161" t="s">
        <v>164</v>
      </c>
      <c r="D12" s="161">
        <v>3428</v>
      </c>
      <c r="E12" s="162">
        <v>5.9999999999999995E-4</v>
      </c>
      <c r="F12" s="163">
        <v>39651</v>
      </c>
      <c r="G12" s="163">
        <v>44573</v>
      </c>
      <c r="H12" s="164">
        <v>25686704.750000004</v>
      </c>
    </row>
    <row r="13" spans="2:8" s="82" customFormat="1" ht="7.5" customHeight="1" x14ac:dyDescent="0.2">
      <c r="B13" s="77"/>
      <c r="C13" s="78"/>
      <c r="D13" s="78"/>
      <c r="E13" s="79"/>
      <c r="F13" s="80"/>
      <c r="G13" s="80"/>
      <c r="H13" s="81"/>
    </row>
    <row r="14" spans="2:8" s="59" customFormat="1" x14ac:dyDescent="0.2">
      <c r="B14" s="247" t="s">
        <v>135</v>
      </c>
      <c r="C14" s="247"/>
      <c r="D14" s="247"/>
      <c r="E14" s="247"/>
      <c r="F14" s="247"/>
      <c r="G14" s="247"/>
      <c r="H14" s="20">
        <v>168085779.57999998</v>
      </c>
    </row>
    <row r="16" spans="2:8" x14ac:dyDescent="0.2">
      <c r="B16" s="83" t="s">
        <v>162</v>
      </c>
    </row>
  </sheetData>
  <customSheetViews>
    <customSheetView guid="{53C45ED7-C8A9-4DC2-8661-9587A557F27E}" showGridLines="0">
      <selection activeCell="E27" sqref="E27"/>
      <pageMargins left="0.7" right="0.7" top="0.75" bottom="0.75" header="0.3" footer="0.3"/>
      <pageSetup scale="75" orientation="portrait" horizontalDpi="4294967294" verticalDpi="4294967294" r:id="rId1"/>
    </customSheetView>
  </customSheetViews>
  <mergeCells count="3">
    <mergeCell ref="B14:G14"/>
    <mergeCell ref="B3:H3"/>
    <mergeCell ref="B4:H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showGridLines="0" topLeftCell="B1" zoomScaleNormal="100" workbookViewId="0">
      <selection activeCell="K24" sqref="K24"/>
    </sheetView>
  </sheetViews>
  <sheetFormatPr baseColWidth="10" defaultColWidth="11" defaultRowHeight="14.25" x14ac:dyDescent="0.2"/>
  <cols>
    <col min="1" max="1" width="5.44140625" style="53" customWidth="1"/>
    <col min="2" max="2" width="44.109375" style="53" customWidth="1"/>
    <col min="3" max="3" width="1.77734375" style="53" customWidth="1"/>
    <col min="4" max="4" width="21.5546875" style="53" customWidth="1"/>
    <col min="5" max="5" width="11" style="53"/>
    <col min="6" max="6" width="18.21875" style="53" customWidth="1"/>
    <col min="7" max="7" width="13.5546875" style="53" customWidth="1"/>
    <col min="8" max="8" width="14.88671875" style="53" customWidth="1"/>
    <col min="9" max="16384" width="11" style="53"/>
  </cols>
  <sheetData>
    <row r="2" spans="2:8" ht="32.25" x14ac:dyDescent="0.4">
      <c r="B2" s="70" t="s">
        <v>108</v>
      </c>
    </row>
    <row r="3" spans="2:8" ht="22.5" x14ac:dyDescent="0.2">
      <c r="B3" s="233" t="s">
        <v>147</v>
      </c>
      <c r="C3" s="233"/>
      <c r="D3" s="233"/>
      <c r="E3" s="71"/>
      <c r="F3" s="71"/>
      <c r="G3" s="71"/>
      <c r="H3" s="71"/>
    </row>
    <row r="4" spans="2:8" ht="22.5" x14ac:dyDescent="0.2">
      <c r="B4" s="234" t="str">
        <f>+'Nota 11'!B4:H4</f>
        <v>Al 30 de abril del 2018</v>
      </c>
      <c r="C4" s="234"/>
      <c r="D4" s="234"/>
      <c r="E4" s="71"/>
      <c r="F4" s="71"/>
      <c r="G4" s="71"/>
      <c r="H4" s="71"/>
    </row>
    <row r="6" spans="2:8" x14ac:dyDescent="0.2">
      <c r="B6" s="11" t="s">
        <v>109</v>
      </c>
      <c r="C6" s="72"/>
      <c r="D6" s="11" t="s">
        <v>110</v>
      </c>
    </row>
    <row r="7" spans="2:8" ht="9" customHeight="1" x14ac:dyDescent="0.2">
      <c r="B7" s="14"/>
      <c r="C7" s="73"/>
      <c r="D7" s="14"/>
    </row>
    <row r="8" spans="2:8" s="59" customFormat="1" x14ac:dyDescent="0.2">
      <c r="B8" s="50" t="s">
        <v>172</v>
      </c>
      <c r="C8" s="74"/>
      <c r="D8" s="22">
        <v>82988750</v>
      </c>
    </row>
    <row r="9" spans="2:8" s="59" customFormat="1" x14ac:dyDescent="0.2">
      <c r="B9" s="50" t="s">
        <v>173</v>
      </c>
      <c r="C9" s="74"/>
      <c r="D9" s="166">
        <v>0</v>
      </c>
    </row>
    <row r="10" spans="2:8" s="59" customFormat="1" x14ac:dyDescent="0.2">
      <c r="B10" s="50" t="s">
        <v>174</v>
      </c>
      <c r="C10" s="74"/>
      <c r="D10" s="166">
        <v>0</v>
      </c>
    </row>
    <row r="11" spans="2:8" s="59" customFormat="1" ht="8.25" customHeight="1" x14ac:dyDescent="0.2">
      <c r="B11" s="25"/>
      <c r="C11" s="24"/>
      <c r="D11" s="26"/>
    </row>
    <row r="12" spans="2:8" s="59" customFormat="1" ht="18" customHeight="1" x14ac:dyDescent="0.2">
      <c r="B12" s="51" t="s">
        <v>148</v>
      </c>
      <c r="C12" s="75"/>
      <c r="D12" s="28">
        <f>+D8+D9</f>
        <v>82988750</v>
      </c>
    </row>
    <row r="13" spans="2:8" ht="18" customHeight="1" x14ac:dyDescent="0.2"/>
    <row r="14" spans="2:8" ht="22.5" x14ac:dyDescent="0.2">
      <c r="B14" s="248"/>
      <c r="C14" s="248"/>
      <c r="D14" s="248"/>
    </row>
    <row r="16" spans="2:8" x14ac:dyDescent="0.2">
      <c r="B16" s="244"/>
      <c r="C16" s="244"/>
      <c r="D16" s="244"/>
    </row>
    <row r="17" spans="2:4" x14ac:dyDescent="0.2">
      <c r="B17" s="249"/>
      <c r="C17" s="249"/>
      <c r="D17" s="249"/>
    </row>
    <row r="18" spans="2:4" x14ac:dyDescent="0.2">
      <c r="B18" s="249"/>
      <c r="C18" s="249"/>
      <c r="D18" s="249"/>
    </row>
    <row r="19" spans="2:4" x14ac:dyDescent="0.2">
      <c r="B19" s="249"/>
      <c r="C19" s="249"/>
      <c r="D19" s="249"/>
    </row>
    <row r="20" spans="2:4" x14ac:dyDescent="0.2">
      <c r="B20" s="244"/>
      <c r="C20" s="244"/>
      <c r="D20" s="244"/>
    </row>
    <row r="21" spans="2:4" x14ac:dyDescent="0.2">
      <c r="B21" s="244"/>
      <c r="C21" s="244"/>
      <c r="D21" s="244"/>
    </row>
  </sheetData>
  <customSheetViews>
    <customSheetView guid="{53C45ED7-C8A9-4DC2-8661-9587A557F27E}" showGridLines="0">
      <selection activeCell="D11" sqref="D11"/>
      <pageMargins left="0.7" right="0.7" top="0.75" bottom="0.75" header="0.3" footer="0.3"/>
      <pageSetup scale="92" orientation="portrait" horizontalDpi="4294967294" verticalDpi="4294967294" r:id="rId1"/>
    </customSheetView>
  </customSheetViews>
  <mergeCells count="6">
    <mergeCell ref="B3:D3"/>
    <mergeCell ref="B14:D14"/>
    <mergeCell ref="B4:D4"/>
    <mergeCell ref="B17:D19"/>
    <mergeCell ref="B20:D21"/>
    <mergeCell ref="B16:D16"/>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3"/>
  <sheetViews>
    <sheetView showGridLines="0" zoomScaleNormal="100" workbookViewId="0">
      <selection activeCell="B21" sqref="B21:D23"/>
    </sheetView>
  </sheetViews>
  <sheetFormatPr baseColWidth="10" defaultColWidth="11" defaultRowHeight="14.25" x14ac:dyDescent="0.2"/>
  <cols>
    <col min="1" max="1" width="5.21875" style="53" customWidth="1"/>
    <col min="2" max="2" width="41" style="53" customWidth="1"/>
    <col min="3" max="3" width="1.21875" style="53" customWidth="1"/>
    <col min="4" max="4" width="13.77734375" style="53" customWidth="1"/>
    <col min="5" max="5" width="11" style="53"/>
    <col min="6" max="6" width="18.21875" style="53" customWidth="1"/>
    <col min="7" max="7" width="13.5546875" style="53" customWidth="1"/>
    <col min="8" max="8" width="14.88671875" style="53" customWidth="1"/>
    <col min="9" max="16384" width="11" style="53"/>
  </cols>
  <sheetData>
    <row r="2" spans="2:4" ht="32.25" x14ac:dyDescent="0.4">
      <c r="B2" s="70" t="s">
        <v>111</v>
      </c>
    </row>
    <row r="3" spans="2:4" ht="19.5" x14ac:dyDescent="0.2">
      <c r="B3" s="233" t="s">
        <v>208</v>
      </c>
      <c r="C3" s="233"/>
      <c r="D3" s="233"/>
    </row>
    <row r="4" spans="2:4" ht="15" x14ac:dyDescent="0.2">
      <c r="B4" s="234" t="str">
        <f>+'Nota 12'!B4:D4</f>
        <v>Al 30 de abril del 2018</v>
      </c>
      <c r="C4" s="234"/>
      <c r="D4" s="234"/>
    </row>
    <row r="6" spans="2:4" x14ac:dyDescent="0.2">
      <c r="B6" s="11" t="s">
        <v>109</v>
      </c>
      <c r="C6" s="72"/>
      <c r="D6" s="11" t="s">
        <v>110</v>
      </c>
    </row>
    <row r="7" spans="2:4" ht="10.5" customHeight="1" x14ac:dyDescent="0.2">
      <c r="B7" s="14"/>
      <c r="C7" s="73"/>
      <c r="D7" s="14"/>
    </row>
    <row r="8" spans="2:4" s="59" customFormat="1" x14ac:dyDescent="0.2">
      <c r="B8" s="21" t="s">
        <v>175</v>
      </c>
      <c r="C8" s="74"/>
      <c r="D8" s="166">
        <v>11250</v>
      </c>
    </row>
    <row r="9" spans="2:4" s="59" customFormat="1" x14ac:dyDescent="0.2">
      <c r="B9" s="21" t="s">
        <v>176</v>
      </c>
      <c r="C9" s="74"/>
      <c r="D9" s="166">
        <v>0</v>
      </c>
    </row>
    <row r="10" spans="2:4" s="59" customFormat="1" x14ac:dyDescent="0.2">
      <c r="B10" s="21" t="s">
        <v>177</v>
      </c>
      <c r="C10" s="74"/>
      <c r="D10" s="166">
        <v>6962.23</v>
      </c>
    </row>
    <row r="11" spans="2:4" s="59" customFormat="1" x14ac:dyDescent="0.2">
      <c r="B11" s="21" t="s">
        <v>178</v>
      </c>
      <c r="C11" s="24"/>
      <c r="D11" s="166">
        <v>6750</v>
      </c>
    </row>
    <row r="12" spans="2:4" s="59" customFormat="1" ht="9.75" customHeight="1" x14ac:dyDescent="0.2">
      <c r="B12" s="25"/>
      <c r="C12" s="24"/>
      <c r="D12" s="26"/>
    </row>
    <row r="13" spans="2:4" s="59" customFormat="1" x14ac:dyDescent="0.2">
      <c r="B13" s="51" t="s">
        <v>179</v>
      </c>
      <c r="C13" s="75"/>
      <c r="D13" s="28">
        <f>+D8+D10+D11</f>
        <v>24962.23</v>
      </c>
    </row>
    <row r="15" spans="2:4" x14ac:dyDescent="0.2">
      <c r="B15" s="250"/>
      <c r="C15" s="250"/>
      <c r="D15" s="250"/>
    </row>
    <row r="16" spans="2:4" x14ac:dyDescent="0.2">
      <c r="B16" s="250"/>
      <c r="C16" s="250"/>
      <c r="D16" s="250"/>
    </row>
    <row r="17" spans="2:4" ht="17.25" customHeight="1" x14ac:dyDescent="0.2">
      <c r="B17" s="250"/>
      <c r="C17" s="250"/>
      <c r="D17" s="250"/>
    </row>
    <row r="18" spans="2:4" ht="14.25" customHeight="1" x14ac:dyDescent="0.2">
      <c r="B18" s="251"/>
      <c r="C18" s="251"/>
      <c r="D18" s="251"/>
    </row>
    <row r="19" spans="2:4" ht="14.25" customHeight="1" x14ac:dyDescent="0.2">
      <c r="B19" s="251"/>
      <c r="C19" s="251"/>
      <c r="D19" s="251"/>
    </row>
    <row r="20" spans="2:4" x14ac:dyDescent="0.2">
      <c r="B20" s="251"/>
      <c r="C20" s="251"/>
      <c r="D20" s="251"/>
    </row>
    <row r="21" spans="2:4" x14ac:dyDescent="0.2">
      <c r="B21" s="251"/>
      <c r="C21" s="251"/>
      <c r="D21" s="251"/>
    </row>
    <row r="22" spans="2:4" x14ac:dyDescent="0.2">
      <c r="B22" s="251"/>
      <c r="C22" s="251"/>
      <c r="D22" s="251"/>
    </row>
    <row r="23" spans="2:4" x14ac:dyDescent="0.2">
      <c r="B23" s="251"/>
      <c r="C23" s="251"/>
      <c r="D23" s="251"/>
    </row>
    <row r="24" spans="2:4" ht="9.75" customHeight="1" x14ac:dyDescent="0.2">
      <c r="B24" s="251"/>
      <c r="C24" s="251"/>
      <c r="D24" s="251"/>
    </row>
    <row r="25" spans="2:4" x14ac:dyDescent="0.2">
      <c r="B25" s="251"/>
      <c r="C25" s="251"/>
      <c r="D25" s="251"/>
    </row>
    <row r="26" spans="2:4" x14ac:dyDescent="0.2">
      <c r="B26" s="251"/>
      <c r="C26" s="251"/>
      <c r="D26" s="251"/>
    </row>
    <row r="27" spans="2:4" x14ac:dyDescent="0.2">
      <c r="B27" s="251"/>
      <c r="C27" s="251"/>
      <c r="D27" s="251"/>
    </row>
    <row r="28" spans="2:4" x14ac:dyDescent="0.2">
      <c r="B28" s="251"/>
      <c r="C28" s="251"/>
      <c r="D28" s="251"/>
    </row>
    <row r="29" spans="2:4" x14ac:dyDescent="0.2">
      <c r="B29" s="251"/>
      <c r="C29" s="251"/>
      <c r="D29" s="251"/>
    </row>
    <row r="31" spans="2:4" x14ac:dyDescent="0.2">
      <c r="B31" s="250"/>
      <c r="C31" s="250"/>
      <c r="D31" s="250"/>
    </row>
    <row r="32" spans="2:4" x14ac:dyDescent="0.2">
      <c r="B32" s="250"/>
      <c r="C32" s="250"/>
      <c r="D32" s="250"/>
    </row>
    <row r="33" spans="2:4" x14ac:dyDescent="0.2">
      <c r="B33" s="250"/>
      <c r="C33" s="250"/>
      <c r="D33" s="250"/>
    </row>
  </sheetData>
  <customSheetViews>
    <customSheetView guid="{53C45ED7-C8A9-4DC2-8661-9587A557F27E}" showGridLines="0">
      <selection activeCell="D10" sqref="D10"/>
      <pageMargins left="0.7" right="0.7" top="0.75" bottom="0.75" header="0.3" footer="0.3"/>
      <pageSetup orientation="portrait" horizontalDpi="4294967294" verticalDpi="4294967294" r:id="rId1"/>
    </customSheetView>
  </customSheetViews>
  <mergeCells count="8">
    <mergeCell ref="B31:D33"/>
    <mergeCell ref="B24:D26"/>
    <mergeCell ref="B27:D29"/>
    <mergeCell ref="B3:D3"/>
    <mergeCell ref="B4:D4"/>
    <mergeCell ref="B18:D20"/>
    <mergeCell ref="B21:D23"/>
    <mergeCell ref="B15:D17"/>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showGridLines="0" zoomScaleNormal="100" workbookViewId="0">
      <selection activeCell="J30" sqref="J30"/>
    </sheetView>
  </sheetViews>
  <sheetFormatPr baseColWidth="10" defaultColWidth="11" defaultRowHeight="14.25" x14ac:dyDescent="0.2"/>
  <cols>
    <col min="1" max="1" width="5.77734375" style="53" customWidth="1"/>
    <col min="2" max="2" width="33.6640625" style="53" customWidth="1"/>
    <col min="3" max="3" width="1.88671875" style="53" customWidth="1"/>
    <col min="4" max="4" width="28.88671875" style="53" customWidth="1"/>
    <col min="5" max="5" width="11" style="53"/>
    <col min="6" max="6" width="18.21875" style="53" customWidth="1"/>
    <col min="7" max="7" width="13.5546875" style="53" customWidth="1"/>
    <col min="8" max="8" width="14.88671875" style="53" customWidth="1"/>
    <col min="9" max="16384" width="11" style="53"/>
  </cols>
  <sheetData>
    <row r="2" spans="2:4" ht="32.25" x14ac:dyDescent="0.4">
      <c r="B2" s="70" t="s">
        <v>112</v>
      </c>
    </row>
    <row r="3" spans="2:4" ht="19.5" x14ac:dyDescent="0.2">
      <c r="B3" s="233" t="s">
        <v>149</v>
      </c>
      <c r="C3" s="233"/>
      <c r="D3" s="233"/>
    </row>
    <row r="4" spans="2:4" ht="15" x14ac:dyDescent="0.2">
      <c r="B4" s="234" t="str">
        <f>+'Nota 13'!B4:D4</f>
        <v>Al 30 de abril del 2018</v>
      </c>
      <c r="C4" s="234"/>
      <c r="D4" s="234"/>
    </row>
    <row r="6" spans="2:4" x14ac:dyDescent="0.2">
      <c r="B6" s="11" t="s">
        <v>109</v>
      </c>
      <c r="C6" s="72"/>
      <c r="D6" s="11" t="s">
        <v>110</v>
      </c>
    </row>
    <row r="7" spans="2:4" ht="7.5" customHeight="1" x14ac:dyDescent="0.2">
      <c r="B7" s="14"/>
      <c r="C7" s="73"/>
      <c r="D7" s="14"/>
    </row>
    <row r="8" spans="2:4" s="59" customFormat="1" x14ac:dyDescent="0.2">
      <c r="B8" s="21" t="s">
        <v>113</v>
      </c>
      <c r="C8" s="74"/>
      <c r="D8" s="22">
        <v>0</v>
      </c>
    </row>
    <row r="9" spans="2:4" s="59" customFormat="1" ht="6" customHeight="1" x14ac:dyDescent="0.2">
      <c r="B9" s="25"/>
      <c r="C9" s="24"/>
      <c r="D9" s="26"/>
    </row>
    <row r="10" spans="2:4" s="59" customFormat="1" x14ac:dyDescent="0.2">
      <c r="B10" s="4" t="s">
        <v>135</v>
      </c>
      <c r="C10" s="75"/>
      <c r="D10" s="28">
        <v>0</v>
      </c>
    </row>
    <row r="12" spans="2:4" x14ac:dyDescent="0.2">
      <c r="B12" s="252" t="s">
        <v>203</v>
      </c>
      <c r="C12" s="253"/>
      <c r="D12" s="253"/>
    </row>
    <row r="13" spans="2:4" x14ac:dyDescent="0.2">
      <c r="B13" s="253"/>
      <c r="C13" s="253"/>
      <c r="D13" s="253"/>
    </row>
    <row r="14" spans="2:4" x14ac:dyDescent="0.2">
      <c r="B14" s="253"/>
      <c r="C14" s="253"/>
      <c r="D14" s="253"/>
    </row>
    <row r="15" spans="2:4" x14ac:dyDescent="0.2">
      <c r="B15" s="253"/>
      <c r="C15" s="253"/>
      <c r="D15" s="253"/>
    </row>
    <row r="17" spans="2:4" x14ac:dyDescent="0.2">
      <c r="B17" s="252"/>
      <c r="C17" s="252"/>
      <c r="D17" s="252"/>
    </row>
    <row r="18" spans="2:4" x14ac:dyDescent="0.2">
      <c r="B18" s="252"/>
      <c r="C18" s="252"/>
      <c r="D18" s="252"/>
    </row>
    <row r="19" spans="2:4" x14ac:dyDescent="0.2">
      <c r="B19" s="252"/>
      <c r="C19" s="252"/>
      <c r="D19" s="252"/>
    </row>
  </sheetData>
  <customSheetViews>
    <customSheetView guid="{53C45ED7-C8A9-4DC2-8661-9587A557F27E}" showGridLines="0">
      <selection activeCell="B1" sqref="B1:D20"/>
      <pageMargins left="0.7" right="0.7" top="0.75" bottom="0.75" header="0.3" footer="0.3"/>
      <pageSetup orientation="portrait" horizontalDpi="4294967294" verticalDpi="4294967294" r:id="rId1"/>
    </customSheetView>
  </customSheetViews>
  <mergeCells count="4">
    <mergeCell ref="B3:D3"/>
    <mergeCell ref="B4:D4"/>
    <mergeCell ref="B17:D19"/>
    <mergeCell ref="B12:D1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showGridLines="0" zoomScaleNormal="100" workbookViewId="0">
      <selection activeCell="D8" sqref="D8"/>
    </sheetView>
  </sheetViews>
  <sheetFormatPr baseColWidth="10" defaultColWidth="11" defaultRowHeight="14.25" x14ac:dyDescent="0.2"/>
  <cols>
    <col min="1" max="1" width="5.21875" style="53" customWidth="1"/>
    <col min="2" max="2" width="31.77734375" style="53" customWidth="1"/>
    <col min="3" max="3" width="1.44140625" style="53" customWidth="1"/>
    <col min="4" max="4" width="13.77734375" style="53" customWidth="1"/>
    <col min="5" max="5" width="11" style="53"/>
    <col min="6" max="6" width="18.21875" style="53" customWidth="1"/>
    <col min="7" max="7" width="13.5546875" style="53" customWidth="1"/>
    <col min="8" max="8" width="14.88671875" style="53" customWidth="1"/>
    <col min="9" max="16384" width="11" style="53"/>
  </cols>
  <sheetData>
    <row r="2" spans="2:4" ht="32.25" x14ac:dyDescent="0.4">
      <c r="B2" s="70" t="s">
        <v>114</v>
      </c>
    </row>
    <row r="3" spans="2:4" ht="19.5" x14ac:dyDescent="0.2">
      <c r="B3" s="233" t="s">
        <v>150</v>
      </c>
      <c r="C3" s="233"/>
      <c r="D3" s="233"/>
    </row>
    <row r="4" spans="2:4" ht="15" x14ac:dyDescent="0.2">
      <c r="B4" s="234" t="str">
        <f>+'[1]Nota 14'!B4:D4</f>
        <v>Al 30 de abril del 2018</v>
      </c>
      <c r="C4" s="234"/>
      <c r="D4" s="234"/>
    </row>
    <row r="6" spans="2:4" x14ac:dyDescent="0.2">
      <c r="B6" s="11" t="s">
        <v>109</v>
      </c>
      <c r="C6" s="72"/>
      <c r="D6" s="11" t="s">
        <v>110</v>
      </c>
    </row>
    <row r="7" spans="2:4" ht="7.5" customHeight="1" x14ac:dyDescent="0.2">
      <c r="B7" s="14"/>
      <c r="C7" s="73"/>
      <c r="D7" s="14"/>
    </row>
    <row r="8" spans="2:4" s="59" customFormat="1" x14ac:dyDescent="0.2">
      <c r="B8" s="21" t="s">
        <v>116</v>
      </c>
      <c r="C8" s="74"/>
      <c r="D8" s="22">
        <f>112000+1000</f>
        <v>113000</v>
      </c>
    </row>
    <row r="9" spans="2:4" s="59" customFormat="1" x14ac:dyDescent="0.2">
      <c r="B9" s="222" t="s">
        <v>117</v>
      </c>
      <c r="C9" s="74"/>
      <c r="D9" s="22">
        <v>16500</v>
      </c>
    </row>
    <row r="10" spans="2:4" s="59" customFormat="1" x14ac:dyDescent="0.2">
      <c r="B10" s="25"/>
      <c r="C10" s="24"/>
      <c r="D10" s="26"/>
    </row>
    <row r="11" spans="2:4" s="59" customFormat="1" x14ac:dyDescent="0.2">
      <c r="B11" s="4" t="s">
        <v>135</v>
      </c>
      <c r="C11" s="75"/>
      <c r="D11" s="28">
        <v>129500</v>
      </c>
    </row>
    <row r="13" spans="2:4" ht="6" customHeight="1" x14ac:dyDescent="0.2"/>
    <row r="14" spans="2:4" x14ac:dyDescent="0.2">
      <c r="B14" s="54"/>
    </row>
    <row r="16" spans="2:4" ht="171" customHeight="1" x14ac:dyDescent="0.2"/>
    <row r="17" spans="2:4" x14ac:dyDescent="0.2">
      <c r="B17" s="250"/>
      <c r="C17" s="250"/>
      <c r="D17" s="250"/>
    </row>
    <row r="20" spans="2:4" ht="128.25" customHeight="1" x14ac:dyDescent="0.2"/>
  </sheetData>
  <customSheetViews>
    <customSheetView guid="{53C45ED7-C8A9-4DC2-8661-9587A557F27E}" showGridLines="0">
      <selection activeCell="B23" sqref="B23"/>
      <pageMargins left="0.7" right="0.7" top="0.75" bottom="0.75" header="0.3" footer="0.3"/>
      <pageSetup orientation="portrait" horizontalDpi="4294967294" verticalDpi="4294967294" r:id="rId1"/>
    </customSheetView>
  </customSheetViews>
  <mergeCells count="3">
    <mergeCell ref="B3:D3"/>
    <mergeCell ref="B4:D4"/>
    <mergeCell ref="B17:D17"/>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showGridLines="0" zoomScaleNormal="100" workbookViewId="0">
      <selection activeCell="B2" sqref="B2:D52"/>
    </sheetView>
  </sheetViews>
  <sheetFormatPr baseColWidth="10" defaultColWidth="26.77734375" defaultRowHeight="14.25" x14ac:dyDescent="0.2"/>
  <cols>
    <col min="1" max="1" width="11.21875" style="53" customWidth="1"/>
    <col min="2" max="2" width="34.77734375" style="53" customWidth="1"/>
    <col min="3" max="4" width="26.77734375" style="53"/>
    <col min="5" max="5" width="7.44140625" style="53" customWidth="1"/>
    <col min="6" max="16384" width="26.77734375" style="53"/>
  </cols>
  <sheetData>
    <row r="1" spans="2:5" ht="15" thickBot="1" x14ac:dyDescent="0.25">
      <c r="E1" s="58"/>
    </row>
    <row r="2" spans="2:5" ht="15.75" thickTop="1" thickBot="1" x14ac:dyDescent="0.25">
      <c r="B2" s="223" t="s">
        <v>156</v>
      </c>
      <c r="C2" s="224"/>
      <c r="D2" s="225"/>
    </row>
    <row r="3" spans="2:5" ht="6" customHeight="1" thickTop="1" thickBot="1" x14ac:dyDescent="0.25">
      <c r="B3" s="59"/>
      <c r="C3" s="59"/>
      <c r="D3" s="60"/>
    </row>
    <row r="4" spans="2:5" ht="15.75" thickTop="1" thickBot="1" x14ac:dyDescent="0.25">
      <c r="B4" s="223" t="s">
        <v>166</v>
      </c>
      <c r="C4" s="224"/>
      <c r="D4" s="225"/>
    </row>
    <row r="5" spans="2:5" ht="6" customHeight="1" thickTop="1" thickBot="1" x14ac:dyDescent="0.25">
      <c r="B5" s="59"/>
      <c r="C5" s="59"/>
      <c r="D5" s="60"/>
    </row>
    <row r="6" spans="2:5" ht="15.75" thickTop="1" thickBot="1" x14ac:dyDescent="0.25">
      <c r="B6" s="223" t="s">
        <v>201</v>
      </c>
      <c r="C6" s="224"/>
      <c r="D6" s="225"/>
    </row>
    <row r="7" spans="2:5" ht="15" thickTop="1" x14ac:dyDescent="0.2"/>
    <row r="8" spans="2:5" ht="24.75" customHeight="1" x14ac:dyDescent="0.2">
      <c r="B8" s="61" t="s">
        <v>0</v>
      </c>
      <c r="C8" s="61" t="s">
        <v>1</v>
      </c>
      <c r="D8" s="61" t="s">
        <v>2</v>
      </c>
      <c r="E8" s="62"/>
    </row>
    <row r="9" spans="2:5" x14ac:dyDescent="0.2">
      <c r="B9" s="52" t="s">
        <v>3</v>
      </c>
      <c r="C9" s="186">
        <v>95046689.409999996</v>
      </c>
      <c r="D9" s="187"/>
      <c r="E9" s="63"/>
    </row>
    <row r="10" spans="2:5" x14ac:dyDescent="0.2">
      <c r="B10" s="52" t="s">
        <v>4</v>
      </c>
      <c r="C10" s="186">
        <v>180145000</v>
      </c>
      <c r="D10" s="187"/>
      <c r="E10" s="63"/>
    </row>
    <row r="11" spans="2:5" x14ac:dyDescent="0.2">
      <c r="B11" s="52" t="s">
        <v>5</v>
      </c>
      <c r="C11" s="186">
        <v>751327.15</v>
      </c>
      <c r="D11" s="187"/>
      <c r="E11" s="63"/>
    </row>
    <row r="12" spans="2:5" x14ac:dyDescent="0.2">
      <c r="B12" s="52" t="s">
        <v>6</v>
      </c>
      <c r="C12" s="186">
        <v>168085779.58000001</v>
      </c>
      <c r="D12" s="187"/>
      <c r="E12" s="63"/>
    </row>
    <row r="13" spans="2:5" x14ac:dyDescent="0.2">
      <c r="B13" s="52" t="s">
        <v>7</v>
      </c>
      <c r="C13" s="186"/>
      <c r="D13" s="186">
        <v>82988750</v>
      </c>
      <c r="E13" s="64"/>
    </row>
    <row r="14" spans="2:5" x14ac:dyDescent="0.2">
      <c r="B14" s="65" t="s">
        <v>208</v>
      </c>
      <c r="C14" s="186"/>
      <c r="D14" s="186">
        <v>24962.23</v>
      </c>
      <c r="E14" s="64"/>
    </row>
    <row r="15" spans="2:5" x14ac:dyDescent="0.2">
      <c r="B15" s="65" t="s">
        <v>8</v>
      </c>
      <c r="C15" s="186"/>
      <c r="D15" s="186">
        <v>0</v>
      </c>
      <c r="E15" s="64"/>
    </row>
    <row r="16" spans="2:5" x14ac:dyDescent="0.2">
      <c r="B16" s="52" t="s">
        <v>9</v>
      </c>
      <c r="C16" s="186"/>
      <c r="D16" s="186">
        <v>129500</v>
      </c>
      <c r="E16" s="64"/>
    </row>
    <row r="17" spans="1:6" x14ac:dyDescent="0.2">
      <c r="B17" s="52" t="s">
        <v>10</v>
      </c>
      <c r="C17" s="186"/>
      <c r="D17" s="186">
        <v>22912.53</v>
      </c>
      <c r="E17" s="64"/>
    </row>
    <row r="18" spans="1:6" x14ac:dyDescent="0.2">
      <c r="B18" s="52" t="s">
        <v>11</v>
      </c>
      <c r="C18" s="186"/>
      <c r="D18" s="186">
        <v>187032107.78999999</v>
      </c>
      <c r="E18" s="64"/>
    </row>
    <row r="19" spans="1:6" x14ac:dyDescent="0.2">
      <c r="B19" s="52" t="s">
        <v>12</v>
      </c>
      <c r="C19" s="186"/>
      <c r="D19" s="186">
        <v>23516910</v>
      </c>
      <c r="E19" s="64"/>
    </row>
    <row r="20" spans="1:6" x14ac:dyDescent="0.2">
      <c r="B20" s="65" t="s">
        <v>13</v>
      </c>
      <c r="C20" s="186"/>
      <c r="D20" s="186">
        <v>149599750</v>
      </c>
      <c r="E20" s="64"/>
    </row>
    <row r="21" spans="1:6" x14ac:dyDescent="0.2">
      <c r="A21" s="66"/>
      <c r="B21" s="67" t="s">
        <v>14</v>
      </c>
      <c r="C21" s="186"/>
      <c r="D21" s="186">
        <v>0</v>
      </c>
      <c r="E21" s="64"/>
    </row>
    <row r="22" spans="1:6" x14ac:dyDescent="0.2">
      <c r="B22" s="52" t="s">
        <v>186</v>
      </c>
      <c r="C22" s="187"/>
      <c r="D22" s="186">
        <v>714822.09</v>
      </c>
      <c r="E22" s="64"/>
    </row>
    <row r="23" spans="1:6" x14ac:dyDescent="0.2">
      <c r="B23" s="52" t="s">
        <v>15</v>
      </c>
      <c r="C23" s="186">
        <v>0</v>
      </c>
      <c r="D23" s="188"/>
      <c r="E23" s="64"/>
    </row>
    <row r="24" spans="1:6" x14ac:dyDescent="0.2">
      <c r="B24" s="52" t="s">
        <v>16</v>
      </c>
      <c r="C24" s="186">
        <v>918.5</v>
      </c>
      <c r="D24" s="186"/>
      <c r="E24" s="63"/>
    </row>
    <row r="25" spans="1:6" ht="17.25" customHeight="1" x14ac:dyDescent="0.2">
      <c r="B25" s="226" t="s">
        <v>17</v>
      </c>
      <c r="C25" s="228">
        <f>SUM(C9:C24)</f>
        <v>444029714.63999999</v>
      </c>
      <c r="D25" s="228">
        <f>SUM(D9:D24)</f>
        <v>444029714.63999999</v>
      </c>
      <c r="E25" s="68"/>
    </row>
    <row r="26" spans="1:6" ht="15" thickBot="1" x14ac:dyDescent="0.25">
      <c r="B26" s="227"/>
      <c r="C26" s="229"/>
      <c r="D26" s="229"/>
      <c r="E26" s="69"/>
    </row>
    <row r="27" spans="1:6" ht="15" thickTop="1" x14ac:dyDescent="0.2">
      <c r="E27" s="58"/>
    </row>
    <row r="30" spans="1:6" x14ac:dyDescent="0.2">
      <c r="F30" s="176"/>
    </row>
    <row r="31" spans="1:6" x14ac:dyDescent="0.2">
      <c r="F31" s="113"/>
    </row>
    <row r="51" spans="2:2" ht="15" x14ac:dyDescent="0.25">
      <c r="B51" s="182" t="s">
        <v>163</v>
      </c>
    </row>
  </sheetData>
  <customSheetViews>
    <customSheetView guid="{53C45ED7-C8A9-4DC2-8661-9587A557F27E}" showGridLines="0" topLeftCell="A25">
      <selection activeCell="B31" sqref="B31"/>
      <pageMargins left="0.7" right="0.7" top="0.75" bottom="0.75" header="0.3" footer="0.3"/>
      <pageSetup scale="78" orientation="portrait" r:id="rId1"/>
    </customSheetView>
  </customSheetViews>
  <mergeCells count="6">
    <mergeCell ref="B2:D2"/>
    <mergeCell ref="B4:D4"/>
    <mergeCell ref="B6:D6"/>
    <mergeCell ref="B25:B26"/>
    <mergeCell ref="C25:C26"/>
    <mergeCell ref="D25:D26"/>
  </mergeCells>
  <hyperlinks>
    <hyperlink ref="B51" r:id="rId2"/>
  </hyperlinks>
  <printOptions horizontalCentered="1"/>
  <pageMargins left="0.70866141732283472" right="0.70866141732283472" top="0.74803149606299213" bottom="0.74803149606299213" header="0.31496062992125984" footer="0.31496062992125984"/>
  <pageSetup scale="88" orientation="portrait" horizontalDpi="4294967294" verticalDpi="4294967294"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showGridLines="0" zoomScaleNormal="100" workbookViewId="0">
      <selection activeCell="B14" sqref="B14:D21"/>
    </sheetView>
  </sheetViews>
  <sheetFormatPr baseColWidth="10" defaultColWidth="11" defaultRowHeight="14.25" x14ac:dyDescent="0.2"/>
  <cols>
    <col min="1" max="1" width="5.21875" style="53" customWidth="1"/>
    <col min="2" max="2" width="34.33203125" style="53" customWidth="1"/>
    <col min="3" max="3" width="2.77734375" style="53" customWidth="1"/>
    <col min="4" max="4" width="19.44140625" style="53" customWidth="1"/>
    <col min="5" max="5" width="11" style="53"/>
    <col min="6" max="6" width="18.21875" style="53" customWidth="1"/>
    <col min="7" max="7" width="13.5546875" style="53" customWidth="1"/>
    <col min="8" max="8" width="14.88671875" style="53" customWidth="1"/>
    <col min="9" max="16384" width="11" style="53"/>
  </cols>
  <sheetData>
    <row r="2" spans="2:4" ht="27" customHeight="1" x14ac:dyDescent="0.4">
      <c r="B2" s="70" t="s">
        <v>115</v>
      </c>
    </row>
    <row r="3" spans="2:4" ht="19.5" x14ac:dyDescent="0.2">
      <c r="B3" s="233" t="s">
        <v>151</v>
      </c>
      <c r="C3" s="233"/>
      <c r="D3" s="233"/>
    </row>
    <row r="4" spans="2:4" ht="15" x14ac:dyDescent="0.2">
      <c r="B4" s="234" t="str">
        <f>+'[1]Nota 15'!B4:D4</f>
        <v>Al 30 de abril del 2018</v>
      </c>
      <c r="C4" s="234"/>
      <c r="D4" s="234"/>
    </row>
    <row r="6" spans="2:4" x14ac:dyDescent="0.2">
      <c r="B6" s="11" t="s">
        <v>109</v>
      </c>
      <c r="C6" s="72"/>
      <c r="D6" s="11" t="s">
        <v>110</v>
      </c>
    </row>
    <row r="7" spans="2:4" ht="7.5" customHeight="1" x14ac:dyDescent="0.2">
      <c r="B7" s="14"/>
      <c r="C7" s="73"/>
      <c r="D7" s="14"/>
    </row>
    <row r="8" spans="2:4" s="59" customFormat="1" x14ac:dyDescent="0.2">
      <c r="B8" s="21" t="s">
        <v>180</v>
      </c>
      <c r="C8" s="74"/>
      <c r="D8" s="166">
        <v>4500</v>
      </c>
    </row>
    <row r="9" spans="2:4" s="59" customFormat="1" x14ac:dyDescent="0.2">
      <c r="B9" s="21" t="s">
        <v>181</v>
      </c>
      <c r="C9" s="74"/>
      <c r="D9" s="166">
        <v>0</v>
      </c>
    </row>
    <row r="10" spans="2:4" s="59" customFormat="1" x14ac:dyDescent="0.2">
      <c r="B10" s="21" t="s">
        <v>182</v>
      </c>
      <c r="C10" s="74"/>
      <c r="D10" s="166">
        <v>18412.53</v>
      </c>
    </row>
    <row r="11" spans="2:4" s="59" customFormat="1" ht="6" customHeight="1" x14ac:dyDescent="0.2">
      <c r="B11" s="25"/>
      <c r="C11" s="24"/>
      <c r="D11" s="26"/>
    </row>
    <row r="12" spans="2:4" s="59" customFormat="1" x14ac:dyDescent="0.2">
      <c r="B12" s="4" t="s">
        <v>135</v>
      </c>
      <c r="C12" s="75"/>
      <c r="D12" s="28">
        <v>22912.53</v>
      </c>
    </row>
    <row r="14" spans="2:4" x14ac:dyDescent="0.2">
      <c r="B14" s="250" t="s">
        <v>210</v>
      </c>
      <c r="C14" s="252"/>
      <c r="D14" s="252"/>
    </row>
    <row r="15" spans="2:4" x14ac:dyDescent="0.2">
      <c r="B15" s="253"/>
      <c r="C15" s="253"/>
      <c r="D15" s="253"/>
    </row>
    <row r="16" spans="2:4" x14ac:dyDescent="0.2">
      <c r="B16" s="253"/>
      <c r="C16" s="253"/>
      <c r="D16" s="253"/>
    </row>
    <row r="17" spans="2:4" x14ac:dyDescent="0.2">
      <c r="B17" s="253"/>
      <c r="C17" s="253"/>
      <c r="D17" s="253"/>
    </row>
    <row r="18" spans="2:4" x14ac:dyDescent="0.2">
      <c r="B18" s="253"/>
      <c r="C18" s="253"/>
      <c r="D18" s="253"/>
    </row>
    <row r="19" spans="2:4" x14ac:dyDescent="0.2">
      <c r="B19" s="253"/>
      <c r="C19" s="253"/>
      <c r="D19" s="253"/>
    </row>
    <row r="20" spans="2:4" x14ac:dyDescent="0.2">
      <c r="B20" s="253"/>
      <c r="C20" s="253"/>
      <c r="D20" s="253"/>
    </row>
    <row r="21" spans="2:4" ht="86.25" customHeight="1" x14ac:dyDescent="0.2">
      <c r="B21" s="253"/>
      <c r="C21" s="253"/>
      <c r="D21" s="253"/>
    </row>
    <row r="22" spans="2:4" x14ac:dyDescent="0.2">
      <c r="B22" s="252"/>
      <c r="C22" s="252"/>
      <c r="D22" s="252"/>
    </row>
    <row r="23" spans="2:4" x14ac:dyDescent="0.2">
      <c r="B23" s="252"/>
      <c r="C23" s="252"/>
      <c r="D23" s="252"/>
    </row>
    <row r="24" spans="2:4" x14ac:dyDescent="0.2">
      <c r="B24" s="252"/>
      <c r="C24" s="252"/>
      <c r="D24" s="252"/>
    </row>
  </sheetData>
  <customSheetViews>
    <customSheetView guid="{53C45ED7-C8A9-4DC2-8661-9587A557F27E}" showGridLines="0">
      <selection activeCell="B1" sqref="B1:D24"/>
      <pageMargins left="0.7" right="0.7" top="0.75" bottom="0.75" header="0.3" footer="0.3"/>
      <pageSetup orientation="portrait" horizontalDpi="4294967294" verticalDpi="4294967294" r:id="rId1"/>
    </customSheetView>
  </customSheetViews>
  <mergeCells count="4">
    <mergeCell ref="B22:D24"/>
    <mergeCell ref="B3:D3"/>
    <mergeCell ref="B4:D4"/>
    <mergeCell ref="B14:D21"/>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showGridLines="0" topLeftCell="B1" zoomScaleNormal="100" workbookViewId="0">
      <selection activeCell="B4" sqref="B4:J4"/>
    </sheetView>
  </sheetViews>
  <sheetFormatPr baseColWidth="10" defaultColWidth="11" defaultRowHeight="14.25" x14ac:dyDescent="0.2"/>
  <cols>
    <col min="1" max="1" width="3.77734375" style="53" customWidth="1"/>
    <col min="2" max="2" width="17.6640625" style="53" customWidth="1"/>
    <col min="3" max="3" width="1.21875" style="53" customWidth="1"/>
    <col min="4" max="4" width="9.5546875" style="53" customWidth="1"/>
    <col min="5" max="5" width="1" style="53" customWidth="1"/>
    <col min="6" max="6" width="28.21875" style="53" customWidth="1"/>
    <col min="7" max="7" width="1.21875" style="53" customWidth="1"/>
    <col min="8" max="8" width="14.33203125" style="53" customWidth="1"/>
    <col min="9" max="9" width="1.21875" style="53" customWidth="1"/>
    <col min="10" max="10" width="19.109375" style="53" bestFit="1" customWidth="1"/>
    <col min="11" max="11" width="16.77734375" style="53" bestFit="1" customWidth="1"/>
    <col min="12" max="16384" width="11" style="53"/>
  </cols>
  <sheetData>
    <row r="2" spans="2:10" ht="27" customHeight="1" x14ac:dyDescent="0.4">
      <c r="B2" s="70" t="s">
        <v>114</v>
      </c>
    </row>
    <row r="3" spans="2:10" ht="19.5" x14ac:dyDescent="0.2">
      <c r="B3" s="233" t="s">
        <v>152</v>
      </c>
      <c r="C3" s="233"/>
      <c r="D3" s="233"/>
      <c r="E3" s="233"/>
      <c r="F3" s="233"/>
      <c r="G3" s="233"/>
      <c r="H3" s="233"/>
      <c r="I3" s="233"/>
      <c r="J3" s="233"/>
    </row>
    <row r="4" spans="2:10" ht="15" x14ac:dyDescent="0.2">
      <c r="B4" s="234" t="str">
        <f>+'Nota 16'!B4:D4</f>
        <v>Al 30 de abril del 2018</v>
      </c>
      <c r="C4" s="234"/>
      <c r="D4" s="234"/>
      <c r="E4" s="234"/>
      <c r="F4" s="234"/>
      <c r="G4" s="234"/>
      <c r="H4" s="234"/>
      <c r="I4" s="234"/>
      <c r="J4" s="234"/>
    </row>
    <row r="6" spans="2:10" x14ac:dyDescent="0.2">
      <c r="B6" s="17" t="s">
        <v>119</v>
      </c>
      <c r="C6" s="12"/>
      <c r="D6" s="17" t="s">
        <v>120</v>
      </c>
      <c r="E6" s="12"/>
      <c r="F6" s="11"/>
      <c r="G6" s="18"/>
      <c r="H6" s="17" t="s">
        <v>97</v>
      </c>
      <c r="I6" s="18"/>
      <c r="J6" s="17" t="s">
        <v>107</v>
      </c>
    </row>
    <row r="7" spans="2:10" ht="6" customHeight="1" x14ac:dyDescent="0.2">
      <c r="B7" s="19"/>
      <c r="C7" s="12"/>
      <c r="D7" s="19"/>
      <c r="E7" s="12"/>
      <c r="F7" s="12"/>
      <c r="G7" s="12"/>
      <c r="H7" s="19"/>
      <c r="I7" s="12"/>
      <c r="J7" s="19"/>
    </row>
    <row r="8" spans="2:10" s="59" customFormat="1" x14ac:dyDescent="0.2">
      <c r="B8" s="32" t="s">
        <v>121</v>
      </c>
      <c r="C8" s="6"/>
      <c r="D8" s="32"/>
      <c r="E8" s="6"/>
      <c r="F8" s="169" t="s">
        <v>11</v>
      </c>
      <c r="G8" s="170"/>
      <c r="H8" s="171"/>
      <c r="I8" s="172"/>
      <c r="J8" s="199">
        <v>1354278511.3800001</v>
      </c>
    </row>
    <row r="9" spans="2:10" s="59" customFormat="1" x14ac:dyDescent="0.2">
      <c r="B9" s="32"/>
      <c r="C9" s="6"/>
      <c r="D9" s="32" t="s">
        <v>122</v>
      </c>
      <c r="E9" s="6"/>
      <c r="F9" s="33" t="s">
        <v>11</v>
      </c>
      <c r="G9" s="34"/>
      <c r="H9" s="22">
        <v>1358216511.3800001</v>
      </c>
      <c r="I9" s="44"/>
      <c r="J9" s="45"/>
    </row>
    <row r="10" spans="2:10" s="59" customFormat="1" x14ac:dyDescent="0.2">
      <c r="B10" s="32"/>
      <c r="C10" s="6"/>
      <c r="D10" s="32" t="s">
        <v>123</v>
      </c>
      <c r="E10" s="6"/>
      <c r="F10" s="33" t="s">
        <v>124</v>
      </c>
      <c r="G10" s="34"/>
      <c r="H10" s="22">
        <v>-3938000</v>
      </c>
      <c r="I10" s="44"/>
      <c r="J10" s="45"/>
    </row>
    <row r="11" spans="2:10" s="59" customFormat="1" x14ac:dyDescent="0.2">
      <c r="B11" s="35" t="s">
        <v>125</v>
      </c>
      <c r="C11" s="36"/>
      <c r="D11" s="35"/>
      <c r="E11" s="36"/>
      <c r="F11" s="173" t="s">
        <v>126</v>
      </c>
      <c r="G11" s="174"/>
      <c r="H11" s="171"/>
      <c r="I11" s="175"/>
      <c r="J11" s="199">
        <v>-1166532500.0000002</v>
      </c>
    </row>
    <row r="12" spans="2:10" s="59" customFormat="1" x14ac:dyDescent="0.2">
      <c r="B12" s="32"/>
      <c r="C12" s="6"/>
      <c r="D12" s="37" t="s">
        <v>127</v>
      </c>
      <c r="E12" s="38"/>
      <c r="F12" s="39" t="s">
        <v>130</v>
      </c>
      <c r="G12" s="40"/>
      <c r="H12" s="46">
        <v>-1154079720.3800001</v>
      </c>
      <c r="I12" s="47"/>
      <c r="J12" s="48"/>
    </row>
    <row r="13" spans="2:10" s="59" customFormat="1" x14ac:dyDescent="0.2">
      <c r="B13" s="32"/>
      <c r="C13" s="6"/>
      <c r="D13" s="37" t="s">
        <v>129</v>
      </c>
      <c r="E13" s="38"/>
      <c r="F13" s="39" t="s">
        <v>131</v>
      </c>
      <c r="G13" s="40"/>
      <c r="H13" s="46">
        <v>-1883954.63</v>
      </c>
      <c r="I13" s="47"/>
      <c r="J13" s="46"/>
    </row>
    <row r="14" spans="2:10" s="59" customFormat="1" x14ac:dyDescent="0.2">
      <c r="B14" s="32"/>
      <c r="C14" s="6"/>
      <c r="D14" s="37" t="s">
        <v>128</v>
      </c>
      <c r="E14" s="38"/>
      <c r="F14" s="39" t="s">
        <v>153</v>
      </c>
      <c r="G14" s="40"/>
      <c r="H14" s="46">
        <v>-10568824.99</v>
      </c>
      <c r="I14" s="47"/>
      <c r="J14" s="46"/>
    </row>
    <row r="15" spans="2:10" s="59" customFormat="1" ht="7.5" customHeight="1" x14ac:dyDescent="0.2">
      <c r="B15" s="6"/>
      <c r="C15" s="6"/>
      <c r="D15" s="6"/>
      <c r="E15" s="6"/>
      <c r="F15" s="6"/>
      <c r="G15" s="6"/>
      <c r="H15" s="41"/>
      <c r="I15" s="6"/>
      <c r="J15" s="41"/>
    </row>
    <row r="16" spans="2:10" s="59" customFormat="1" x14ac:dyDescent="0.2">
      <c r="B16" s="42"/>
      <c r="C16" s="6"/>
      <c r="D16" s="42"/>
      <c r="E16" s="6"/>
      <c r="F16" s="4" t="s">
        <v>107</v>
      </c>
      <c r="G16" s="34"/>
      <c r="H16" s="43"/>
      <c r="I16" s="34"/>
      <c r="J16" s="49">
        <v>187746011.37999988</v>
      </c>
    </row>
    <row r="18" spans="2:11" x14ac:dyDescent="0.2">
      <c r="B18" s="54"/>
    </row>
    <row r="19" spans="2:11" x14ac:dyDescent="0.2">
      <c r="J19" s="76"/>
    </row>
    <row r="21" spans="2:11" ht="93.75" customHeight="1" x14ac:dyDescent="0.2">
      <c r="B21" s="250"/>
      <c r="C21" s="250"/>
      <c r="D21" s="250"/>
      <c r="E21" s="250"/>
      <c r="F21" s="250"/>
      <c r="G21" s="250"/>
      <c r="H21" s="250"/>
      <c r="I21" s="250"/>
      <c r="J21" s="250"/>
      <c r="K21" s="116"/>
    </row>
    <row r="22" spans="2:11" x14ac:dyDescent="0.2">
      <c r="K22" s="116"/>
    </row>
    <row r="23" spans="2:11" x14ac:dyDescent="0.2">
      <c r="K23" s="116"/>
    </row>
    <row r="24" spans="2:11" x14ac:dyDescent="0.2">
      <c r="K24" s="116"/>
    </row>
    <row r="25" spans="2:11" x14ac:dyDescent="0.2">
      <c r="K25" s="116"/>
    </row>
    <row r="26" spans="2:11" x14ac:dyDescent="0.2">
      <c r="K26" s="116"/>
    </row>
    <row r="27" spans="2:11" x14ac:dyDescent="0.2">
      <c r="K27" s="116"/>
    </row>
    <row r="28" spans="2:11" x14ac:dyDescent="0.2">
      <c r="K28" s="116"/>
    </row>
  </sheetData>
  <customSheetViews>
    <customSheetView guid="{53C45ED7-C8A9-4DC2-8661-9587A557F27E}" showGridLines="0">
      <selection activeCell="J18" sqref="J18"/>
      <pageMargins left="0.70866141732283472" right="0.70866141732283472" top="0.74803149606299213" bottom="0.74803149606299213" header="0.31496062992125984" footer="0.31496062992125984"/>
      <pageSetup orientation="landscape" horizontalDpi="4294967294" verticalDpi="4294967294" r:id="rId1"/>
    </customSheetView>
  </customSheetViews>
  <mergeCells count="3">
    <mergeCell ref="B3:J3"/>
    <mergeCell ref="B4:J4"/>
    <mergeCell ref="B21:J21"/>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zoomScaleNormal="100" workbookViewId="0">
      <selection activeCell="B2" sqref="B2"/>
    </sheetView>
  </sheetViews>
  <sheetFormatPr baseColWidth="10" defaultColWidth="11" defaultRowHeight="14.25" x14ac:dyDescent="0.2"/>
  <cols>
    <col min="1" max="1" width="5.109375" style="53" customWidth="1"/>
    <col min="2" max="2" width="24.6640625" style="53" customWidth="1"/>
    <col min="3" max="3" width="2.21875" style="53" customWidth="1"/>
    <col min="4" max="4" width="28.5546875" style="53" customWidth="1"/>
    <col min="5" max="5" width="11" style="53"/>
    <col min="6" max="6" width="18.21875" style="53" customWidth="1"/>
    <col min="7" max="7" width="13.5546875" style="53" customWidth="1"/>
    <col min="8" max="8" width="14.88671875" style="53" customWidth="1"/>
    <col min="9" max="16384" width="11" style="53"/>
  </cols>
  <sheetData>
    <row r="2" spans="2:10" ht="32.25" x14ac:dyDescent="0.4">
      <c r="B2" s="70" t="s">
        <v>115</v>
      </c>
    </row>
    <row r="3" spans="2:10" ht="22.5" x14ac:dyDescent="0.2">
      <c r="B3" s="233" t="s">
        <v>154</v>
      </c>
      <c r="C3" s="233"/>
      <c r="D3" s="233"/>
      <c r="E3" s="71"/>
      <c r="F3" s="71"/>
      <c r="G3" s="71"/>
      <c r="H3" s="71"/>
      <c r="I3" s="71"/>
      <c r="J3" s="71"/>
    </row>
    <row r="4" spans="2:10" ht="22.5" x14ac:dyDescent="0.2">
      <c r="B4" s="234" t="str">
        <f>+'Nota 14'!B4:D4</f>
        <v>Al 30 de abril del 2018</v>
      </c>
      <c r="C4" s="234"/>
      <c r="D4" s="234"/>
      <c r="E4" s="71"/>
      <c r="F4" s="71"/>
      <c r="G4" s="71"/>
      <c r="H4" s="71"/>
      <c r="I4" s="71"/>
      <c r="J4" s="71"/>
    </row>
    <row r="6" spans="2:10" x14ac:dyDescent="0.2">
      <c r="B6" s="11" t="s">
        <v>109</v>
      </c>
      <c r="C6" s="72"/>
      <c r="D6" s="11" t="s">
        <v>110</v>
      </c>
    </row>
    <row r="7" spans="2:10" ht="7.5" customHeight="1" x14ac:dyDescent="0.2">
      <c r="B7" s="14"/>
      <c r="C7" s="73"/>
      <c r="D7" s="14"/>
    </row>
    <row r="8" spans="2:10" s="59" customFormat="1" x14ac:dyDescent="0.2">
      <c r="B8" s="50" t="s">
        <v>183</v>
      </c>
      <c r="C8" s="74"/>
      <c r="D8" s="166">
        <v>23516910</v>
      </c>
    </row>
    <row r="9" spans="2:10" s="59" customFormat="1" x14ac:dyDescent="0.2">
      <c r="B9" s="50" t="s">
        <v>184</v>
      </c>
      <c r="C9" s="74"/>
      <c r="D9" s="166">
        <v>149599750</v>
      </c>
    </row>
    <row r="10" spans="2:10" s="59" customFormat="1" ht="4.5" customHeight="1" x14ac:dyDescent="0.2">
      <c r="B10" s="25"/>
      <c r="C10" s="24"/>
      <c r="D10" s="26"/>
    </row>
    <row r="11" spans="2:10" s="59" customFormat="1" x14ac:dyDescent="0.2">
      <c r="B11" s="4" t="s">
        <v>135</v>
      </c>
      <c r="C11" s="75"/>
      <c r="D11" s="28">
        <v>173116660</v>
      </c>
    </row>
    <row r="14" spans="2:10" x14ac:dyDescent="0.2">
      <c r="B14" s="54"/>
    </row>
    <row r="17" spans="2:4" x14ac:dyDescent="0.2">
      <c r="B17" s="235"/>
      <c r="C17" s="235"/>
      <c r="D17" s="235"/>
    </row>
    <row r="18" spans="2:4" x14ac:dyDescent="0.2">
      <c r="B18" s="235"/>
      <c r="C18" s="235"/>
      <c r="D18" s="235"/>
    </row>
    <row r="19" spans="2:4" x14ac:dyDescent="0.2">
      <c r="B19" s="235"/>
      <c r="C19" s="235"/>
      <c r="D19" s="235"/>
    </row>
    <row r="20" spans="2:4" x14ac:dyDescent="0.2">
      <c r="B20" s="235"/>
      <c r="C20" s="235"/>
      <c r="D20" s="235"/>
    </row>
    <row r="21" spans="2:4" x14ac:dyDescent="0.2">
      <c r="B21" s="235"/>
      <c r="C21" s="235"/>
      <c r="D21" s="235"/>
    </row>
    <row r="23" spans="2:4" x14ac:dyDescent="0.2">
      <c r="B23" s="252"/>
      <c r="C23" s="252"/>
      <c r="D23" s="252"/>
    </row>
    <row r="24" spans="2:4" x14ac:dyDescent="0.2">
      <c r="B24" s="252"/>
      <c r="C24" s="252"/>
      <c r="D24" s="252"/>
    </row>
    <row r="25" spans="2:4" x14ac:dyDescent="0.2">
      <c r="B25" s="252"/>
      <c r="C25" s="252"/>
      <c r="D25" s="252"/>
    </row>
    <row r="26" spans="2:4" x14ac:dyDescent="0.2">
      <c r="B26" s="252"/>
      <c r="C26" s="252"/>
      <c r="D26" s="252"/>
    </row>
    <row r="27" spans="2:4" x14ac:dyDescent="0.2">
      <c r="B27" s="252"/>
      <c r="C27" s="252"/>
      <c r="D27" s="252"/>
    </row>
  </sheetData>
  <customSheetViews>
    <customSheetView guid="{53C45ED7-C8A9-4DC2-8661-9587A557F27E}" showGridLines="0">
      <selection activeCell="D9" sqref="D9"/>
      <pageMargins left="0.7" right="0.7" top="0.75" bottom="0.75" header="0.3" footer="0.3"/>
      <pageSetup orientation="portrait" horizontalDpi="4294967294" verticalDpi="4294967294" r:id="rId1"/>
    </customSheetView>
  </customSheetViews>
  <mergeCells count="4">
    <mergeCell ref="B3:D3"/>
    <mergeCell ref="B4:D4"/>
    <mergeCell ref="B17:D21"/>
    <mergeCell ref="B23:D27"/>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showGridLines="0" tabSelected="1" zoomScaleNormal="100" workbookViewId="0">
      <selection activeCell="B12" sqref="B12:D21"/>
    </sheetView>
  </sheetViews>
  <sheetFormatPr baseColWidth="10" defaultColWidth="11" defaultRowHeight="14.25" x14ac:dyDescent="0.2"/>
  <cols>
    <col min="1" max="1" width="5.77734375" style="53" customWidth="1"/>
    <col min="2" max="2" width="41.88671875" style="53" customWidth="1"/>
    <col min="3" max="3" width="1.77734375" style="53" customWidth="1"/>
    <col min="4" max="4" width="24.77734375" style="53" customWidth="1"/>
    <col min="5" max="5" width="11" style="53"/>
    <col min="6" max="6" width="18.21875" style="53" customWidth="1"/>
    <col min="7" max="7" width="13.5546875" style="53" customWidth="1"/>
    <col min="8" max="8" width="14.88671875" style="53" customWidth="1"/>
    <col min="9" max="16384" width="11" style="53"/>
  </cols>
  <sheetData>
    <row r="2" spans="2:5" ht="32.25" x14ac:dyDescent="0.4">
      <c r="B2" s="70" t="s">
        <v>118</v>
      </c>
    </row>
    <row r="3" spans="2:5" ht="22.5" x14ac:dyDescent="0.2">
      <c r="B3" s="233" t="s">
        <v>155</v>
      </c>
      <c r="C3" s="233"/>
      <c r="D3" s="233"/>
      <c r="E3" s="71"/>
    </row>
    <row r="4" spans="2:5" ht="22.5" x14ac:dyDescent="0.2">
      <c r="B4" s="234" t="str">
        <f>+'Nota 18'!B4:D4</f>
        <v>Al 30 de abril del 2018</v>
      </c>
      <c r="C4" s="234"/>
      <c r="D4" s="234"/>
      <c r="E4" s="71"/>
    </row>
    <row r="6" spans="2:5" x14ac:dyDescent="0.2">
      <c r="B6" s="11" t="s">
        <v>109</v>
      </c>
      <c r="C6" s="72"/>
      <c r="D6" s="11" t="s">
        <v>110</v>
      </c>
    </row>
    <row r="7" spans="2:5" ht="5.25" customHeight="1" x14ac:dyDescent="0.2">
      <c r="B7" s="14"/>
      <c r="C7" s="73"/>
      <c r="D7" s="14"/>
    </row>
    <row r="8" spans="2:5" s="59" customFormat="1" x14ac:dyDescent="0.2">
      <c r="B8" s="50" t="s">
        <v>185</v>
      </c>
      <c r="C8" s="74"/>
      <c r="D8" s="22">
        <v>945750</v>
      </c>
    </row>
    <row r="9" spans="2:5" s="59" customFormat="1" ht="4.5" customHeight="1" x14ac:dyDescent="0.2">
      <c r="B9" s="25"/>
      <c r="C9" s="24"/>
      <c r="D9" s="26"/>
    </row>
    <row r="10" spans="2:5" s="59" customFormat="1" x14ac:dyDescent="0.2">
      <c r="B10" s="4" t="s">
        <v>135</v>
      </c>
      <c r="C10" s="75"/>
      <c r="D10" s="28">
        <v>945750</v>
      </c>
    </row>
    <row r="11" spans="2:5" s="59" customFormat="1" x14ac:dyDescent="0.2"/>
    <row r="12" spans="2:5" x14ac:dyDescent="0.2">
      <c r="B12" s="250" t="s">
        <v>191</v>
      </c>
      <c r="C12" s="253"/>
      <c r="D12" s="253"/>
    </row>
    <row r="13" spans="2:5" x14ac:dyDescent="0.2">
      <c r="B13" s="250"/>
      <c r="C13" s="253"/>
      <c r="D13" s="253"/>
    </row>
    <row r="14" spans="2:5" x14ac:dyDescent="0.2">
      <c r="B14" s="250"/>
      <c r="C14" s="253"/>
      <c r="D14" s="253"/>
    </row>
    <row r="15" spans="2:5" x14ac:dyDescent="0.2">
      <c r="B15" s="250"/>
      <c r="C15" s="253"/>
      <c r="D15" s="253"/>
    </row>
    <row r="16" spans="2:5" x14ac:dyDescent="0.2">
      <c r="B16" s="253"/>
      <c r="C16" s="253"/>
      <c r="D16" s="253"/>
    </row>
    <row r="17" spans="2:4" x14ac:dyDescent="0.2">
      <c r="B17" s="253"/>
      <c r="C17" s="253"/>
      <c r="D17" s="253"/>
    </row>
    <row r="18" spans="2:4" x14ac:dyDescent="0.2">
      <c r="B18" s="253"/>
      <c r="C18" s="253"/>
      <c r="D18" s="253"/>
    </row>
    <row r="19" spans="2:4" x14ac:dyDescent="0.2">
      <c r="B19" s="253"/>
      <c r="C19" s="253"/>
      <c r="D19" s="253"/>
    </row>
    <row r="20" spans="2:4" x14ac:dyDescent="0.2">
      <c r="B20" s="253"/>
      <c r="C20" s="253"/>
      <c r="D20" s="253"/>
    </row>
    <row r="21" spans="2:4" x14ac:dyDescent="0.2">
      <c r="B21" s="253"/>
      <c r="C21" s="253"/>
      <c r="D21" s="253"/>
    </row>
  </sheetData>
  <customSheetViews>
    <customSheetView guid="{53C45ED7-C8A9-4DC2-8661-9587A557F27E}" showGridLines="0">
      <selection activeCell="D22" sqref="D22"/>
      <pageMargins left="0.7" right="0.7" top="0.75" bottom="0.75" header="0.3" footer="0.3"/>
      <pageSetup orientation="portrait" horizontalDpi="4294967294" verticalDpi="4294967294" r:id="rId1"/>
    </customSheetView>
  </customSheetViews>
  <mergeCells count="3">
    <mergeCell ref="B3:D3"/>
    <mergeCell ref="B4:D4"/>
    <mergeCell ref="B12:D21"/>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selection activeCell="F21" sqref="A21:F22"/>
    </sheetView>
  </sheetViews>
  <sheetFormatPr baseColWidth="10" defaultColWidth="11" defaultRowHeight="14.25" x14ac:dyDescent="0.2"/>
  <cols>
    <col min="1" max="1" width="4.77734375" style="57" customWidth="1"/>
    <col min="2" max="2" width="44" style="57" customWidth="1"/>
    <col min="3" max="3" width="14.44140625" style="57" customWidth="1"/>
    <col min="4" max="4" width="17.77734375" style="57" customWidth="1"/>
    <col min="5" max="5" width="1.88671875" style="57" customWidth="1"/>
    <col min="6" max="6" width="16" style="57" bestFit="1" customWidth="1"/>
    <col min="7" max="7" width="3.21875" style="57" customWidth="1"/>
    <col min="8" max="8" width="11" style="57"/>
    <col min="9" max="9" width="11.33203125" style="57" bestFit="1" customWidth="1"/>
    <col min="10" max="16384" width="11" style="57"/>
  </cols>
  <sheetData>
    <row r="1" spans="1:8" ht="15" thickBot="1" x14ac:dyDescent="0.25"/>
    <row r="2" spans="1:8" ht="15.75" thickTop="1" thickBot="1" x14ac:dyDescent="0.25">
      <c r="B2" s="230" t="s">
        <v>156</v>
      </c>
      <c r="C2" s="231"/>
      <c r="D2" s="231"/>
      <c r="E2" s="231"/>
      <c r="F2" s="232"/>
    </row>
    <row r="3" spans="1:8" ht="6.75" customHeight="1" thickTop="1" thickBot="1" x14ac:dyDescent="0.25">
      <c r="D3" s="117"/>
    </row>
    <row r="4" spans="1:8" ht="15.75" thickTop="1" thickBot="1" x14ac:dyDescent="0.25">
      <c r="B4" s="230" t="s">
        <v>167</v>
      </c>
      <c r="C4" s="231"/>
      <c r="D4" s="231"/>
      <c r="E4" s="231"/>
      <c r="F4" s="232"/>
    </row>
    <row r="5" spans="1:8" ht="7.5" customHeight="1" thickTop="1" thickBot="1" x14ac:dyDescent="0.25">
      <c r="D5" s="117"/>
    </row>
    <row r="6" spans="1:8" ht="15.75" thickTop="1" thickBot="1" x14ac:dyDescent="0.25">
      <c r="B6" s="230" t="str">
        <f>+'Balance Comprobación'!B6:D6</f>
        <v>Al 30 de Abril del 2018</v>
      </c>
      <c r="C6" s="231"/>
      <c r="D6" s="231"/>
      <c r="E6" s="231"/>
      <c r="F6" s="232"/>
    </row>
    <row r="7" spans="1:8" ht="15" thickTop="1" x14ac:dyDescent="0.2">
      <c r="B7" s="56"/>
    </row>
    <row r="8" spans="1:8" x14ac:dyDescent="0.2">
      <c r="A8" s="56"/>
      <c r="B8" s="1" t="s">
        <v>29</v>
      </c>
      <c r="C8" s="56"/>
      <c r="D8" s="146" t="s">
        <v>80</v>
      </c>
      <c r="E8" s="56"/>
      <c r="F8" s="147" t="s">
        <v>70</v>
      </c>
    </row>
    <row r="9" spans="1:8" x14ac:dyDescent="0.2">
      <c r="A9" s="56"/>
      <c r="B9" s="1"/>
      <c r="C9" s="56"/>
      <c r="D9" s="56"/>
      <c r="E9" s="56"/>
    </row>
    <row r="10" spans="1:8" x14ac:dyDescent="0.2">
      <c r="A10" s="56"/>
      <c r="B10" s="56" t="s">
        <v>18</v>
      </c>
      <c r="C10" s="123" t="s">
        <v>19</v>
      </c>
      <c r="D10" s="148">
        <v>7.72</v>
      </c>
      <c r="E10" s="148"/>
      <c r="F10" s="148">
        <v>30.32</v>
      </c>
      <c r="G10" s="149"/>
      <c r="H10" s="149"/>
    </row>
    <row r="11" spans="1:8" x14ac:dyDescent="0.2">
      <c r="A11" s="56"/>
      <c r="B11" s="56" t="s">
        <v>31</v>
      </c>
      <c r="C11" s="123" t="s">
        <v>20</v>
      </c>
      <c r="D11" s="148">
        <v>694800.41</v>
      </c>
      <c r="E11" s="148"/>
      <c r="F11" s="148">
        <v>2594564.5699999998</v>
      </c>
    </row>
    <row r="12" spans="1:8" x14ac:dyDescent="0.2">
      <c r="A12" s="56"/>
      <c r="B12" s="56" t="s">
        <v>32</v>
      </c>
      <c r="C12" s="123" t="s">
        <v>21</v>
      </c>
      <c r="D12" s="148">
        <v>13115.53</v>
      </c>
      <c r="E12" s="148"/>
      <c r="F12" s="148">
        <v>307759.81</v>
      </c>
    </row>
    <row r="13" spans="1:8" x14ac:dyDescent="0.2">
      <c r="A13" s="56"/>
      <c r="B13" s="56" t="s">
        <v>33</v>
      </c>
      <c r="C13" s="123" t="s">
        <v>22</v>
      </c>
      <c r="D13" s="148">
        <v>6898.43</v>
      </c>
      <c r="E13" s="148"/>
      <c r="F13" s="148">
        <v>509165.05</v>
      </c>
    </row>
    <row r="14" spans="1:8" x14ac:dyDescent="0.2">
      <c r="A14" s="56"/>
      <c r="B14" s="56"/>
      <c r="C14" s="150"/>
      <c r="D14" s="148"/>
      <c r="E14" s="148"/>
      <c r="F14" s="151"/>
    </row>
    <row r="15" spans="1:8" ht="15" thickBot="1" x14ac:dyDescent="0.25">
      <c r="A15" s="56"/>
      <c r="B15" s="1" t="s">
        <v>23</v>
      </c>
      <c r="C15" s="150"/>
      <c r="D15" s="152">
        <f>SUM(D10:D14)</f>
        <v>714822.09000000008</v>
      </c>
      <c r="E15" s="152"/>
      <c r="F15" s="152">
        <f>SUM(F10:F14)</f>
        <v>3411519.7499999995</v>
      </c>
    </row>
    <row r="16" spans="1:8" ht="15" thickTop="1" x14ac:dyDescent="0.2">
      <c r="A16" s="56"/>
      <c r="B16" s="56"/>
      <c r="C16" s="150"/>
      <c r="D16" s="148"/>
      <c r="E16" s="148"/>
      <c r="F16" s="153"/>
    </row>
    <row r="17" spans="1:9" x14ac:dyDescent="0.2">
      <c r="A17" s="56"/>
      <c r="B17" s="1" t="s">
        <v>30</v>
      </c>
      <c r="C17" s="150"/>
      <c r="D17" s="148"/>
      <c r="E17" s="148"/>
      <c r="F17" s="153"/>
    </row>
    <row r="18" spans="1:9" x14ac:dyDescent="0.2">
      <c r="A18" s="56"/>
      <c r="B18" s="56" t="s">
        <v>34</v>
      </c>
      <c r="C18" s="154" t="s">
        <v>24</v>
      </c>
      <c r="D18" s="148">
        <v>0</v>
      </c>
      <c r="E18" s="148"/>
      <c r="F18" s="148">
        <v>1150</v>
      </c>
    </row>
    <row r="19" spans="1:9" ht="12" customHeight="1" x14ac:dyDescent="0.2">
      <c r="A19" s="56"/>
      <c r="B19" s="56" t="s">
        <v>35</v>
      </c>
      <c r="C19" s="123" t="s">
        <v>25</v>
      </c>
      <c r="D19" s="148">
        <v>916.24</v>
      </c>
      <c r="E19" s="148"/>
      <c r="F19" s="148">
        <v>21355.85</v>
      </c>
    </row>
    <row r="20" spans="1:9" x14ac:dyDescent="0.2">
      <c r="A20" s="56"/>
      <c r="B20" s="56" t="s">
        <v>36</v>
      </c>
      <c r="C20" s="123" t="s">
        <v>26</v>
      </c>
      <c r="D20" s="148">
        <v>2.2599999999999998</v>
      </c>
      <c r="E20" s="148"/>
      <c r="F20" s="148">
        <v>32.18</v>
      </c>
    </row>
    <row r="21" spans="1:9" x14ac:dyDescent="0.2">
      <c r="A21" s="56"/>
      <c r="D21" s="155"/>
      <c r="E21" s="155"/>
      <c r="F21" s="156"/>
    </row>
    <row r="22" spans="1:9" ht="15" thickBot="1" x14ac:dyDescent="0.25">
      <c r="A22" s="56"/>
      <c r="D22" s="152">
        <f>SUM(D18:D21)</f>
        <v>918.5</v>
      </c>
      <c r="E22" s="152"/>
      <c r="F22" s="152">
        <f>SUM(F18:F21)</f>
        <v>22538.03</v>
      </c>
    </row>
    <row r="23" spans="1:9" ht="15" thickTop="1" x14ac:dyDescent="0.2">
      <c r="A23" s="56"/>
      <c r="B23" s="56"/>
      <c r="C23" s="157"/>
      <c r="D23" s="155"/>
      <c r="E23" s="155"/>
      <c r="F23" s="156"/>
    </row>
    <row r="24" spans="1:9" x14ac:dyDescent="0.2">
      <c r="A24" s="56"/>
      <c r="B24" s="1" t="s">
        <v>27</v>
      </c>
      <c r="C24" s="157"/>
      <c r="D24" s="155"/>
      <c r="E24" s="155"/>
      <c r="F24" s="156"/>
    </row>
    <row r="25" spans="1:9" ht="15" thickBot="1" x14ac:dyDescent="0.25">
      <c r="A25" s="56"/>
      <c r="B25" s="158" t="s">
        <v>28</v>
      </c>
      <c r="C25" s="157"/>
      <c r="D25" s="159">
        <f>+D15-D22</f>
        <v>713903.59000000008</v>
      </c>
      <c r="E25" s="159"/>
      <c r="F25" s="159">
        <f>+F15-F22</f>
        <v>3388981.7199999997</v>
      </c>
    </row>
    <row r="26" spans="1:9" x14ac:dyDescent="0.2">
      <c r="A26" s="56"/>
      <c r="B26" s="56"/>
      <c r="C26" s="157"/>
      <c r="D26" s="155"/>
      <c r="E26" s="56"/>
    </row>
    <row r="27" spans="1:9" x14ac:dyDescent="0.2">
      <c r="A27" s="56"/>
      <c r="B27" s="56"/>
      <c r="C27" s="56"/>
      <c r="D27" s="56"/>
      <c r="E27" s="56"/>
    </row>
    <row r="28" spans="1:9" x14ac:dyDescent="0.2">
      <c r="A28" s="56"/>
      <c r="B28" s="56"/>
      <c r="C28" s="56"/>
      <c r="D28" s="177"/>
      <c r="E28" s="56"/>
      <c r="F28" s="177"/>
    </row>
    <row r="29" spans="1:9" x14ac:dyDescent="0.2">
      <c r="A29" s="56"/>
      <c r="B29" s="56"/>
      <c r="C29" s="56"/>
      <c r="D29" s="56"/>
      <c r="E29" s="56"/>
    </row>
    <row r="30" spans="1:9" x14ac:dyDescent="0.2">
      <c r="A30" s="56"/>
      <c r="B30" s="56"/>
      <c r="C30" s="56"/>
      <c r="D30" s="56"/>
      <c r="E30" s="56"/>
    </row>
    <row r="31" spans="1:9" x14ac:dyDescent="0.2">
      <c r="A31" s="56"/>
      <c r="B31" s="56"/>
      <c r="C31" s="56"/>
      <c r="D31" s="56"/>
      <c r="E31" s="56"/>
    </row>
    <row r="32" spans="1:9" x14ac:dyDescent="0.2">
      <c r="A32" s="56"/>
      <c r="B32" s="56"/>
      <c r="C32" s="56"/>
      <c r="D32" s="56"/>
      <c r="E32" s="56"/>
      <c r="I32" s="180"/>
    </row>
    <row r="33" spans="1:9" x14ac:dyDescent="0.2">
      <c r="A33" s="56"/>
      <c r="B33" s="56"/>
      <c r="C33" s="56"/>
      <c r="D33" s="56"/>
      <c r="E33" s="56"/>
      <c r="I33" s="180"/>
    </row>
    <row r="34" spans="1:9" x14ac:dyDescent="0.2">
      <c r="A34" s="56"/>
      <c r="B34" s="56"/>
      <c r="C34" s="56"/>
      <c r="D34" s="56"/>
      <c r="E34" s="56"/>
    </row>
    <row r="50" spans="1:3" x14ac:dyDescent="0.2">
      <c r="A50" s="53"/>
      <c r="B50" s="53"/>
      <c r="C50" s="53"/>
    </row>
    <row r="51" spans="1:3" ht="15" x14ac:dyDescent="0.25">
      <c r="A51" s="53"/>
      <c r="B51" s="182" t="s">
        <v>163</v>
      </c>
      <c r="C51" s="53"/>
    </row>
  </sheetData>
  <customSheetViews>
    <customSheetView guid="{53C45ED7-C8A9-4DC2-8661-9587A557F27E}" showGridLines="0" topLeftCell="A25">
      <selection activeCell="B28" sqref="B28"/>
      <pageMargins left="0.7" right="0.7" top="0.75" bottom="0.75" header="0.3" footer="0.3"/>
      <pageSetup scale="76" orientation="portrait" horizontalDpi="4294967294" verticalDpi="4294967294" r:id="rId1"/>
    </customSheetView>
  </customSheetViews>
  <mergeCells count="3">
    <mergeCell ref="B2:F2"/>
    <mergeCell ref="B4:F4"/>
    <mergeCell ref="B6:F6"/>
  </mergeCells>
  <hyperlinks>
    <hyperlink ref="C10" location="'Nota 1'!D12" display="Nota 1"/>
    <hyperlink ref="C11" location="'Nota 2'!D11" display="Nota 2"/>
    <hyperlink ref="C12" location="'Nota 3'!D12" display="Nota 3"/>
    <hyperlink ref="C13" location="'Nota 4'!D9" display="Nota 4"/>
    <hyperlink ref="C18" location="'Nota 5'!D9" display="Nota 5"/>
    <hyperlink ref="C19" location="'Nota 6'!D9" display="Nota 6"/>
    <hyperlink ref="C20" location="'Nota 7'!D9" display="Nota 7"/>
    <hyperlink ref="B51" r:id="rId2"/>
  </hyperlinks>
  <printOptions horizontalCentered="1"/>
  <pageMargins left="0.70866141732283472" right="0.70866141732283472" top="0.74803149606299213" bottom="0.74803149606299213" header="0.31496062992125984" footer="0.31496062992125984"/>
  <pageSetup scale="76" orientation="portrait" horizontalDpi="4294967294" verticalDpi="4294967294"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zoomScaleNormal="100" workbookViewId="0">
      <selection activeCell="B13" sqref="B13"/>
    </sheetView>
  </sheetViews>
  <sheetFormatPr baseColWidth="10" defaultColWidth="11" defaultRowHeight="14.25" x14ac:dyDescent="0.2"/>
  <cols>
    <col min="1" max="1" width="3.77734375" style="57" customWidth="1"/>
    <col min="2" max="2" width="46" style="57" customWidth="1"/>
    <col min="3" max="3" width="13.21875" style="57" customWidth="1"/>
    <col min="4" max="4" width="21.21875" style="57" customWidth="1"/>
    <col min="5" max="5" width="19.77734375" style="57" customWidth="1"/>
    <col min="6" max="6" width="12.77734375" style="57" customWidth="1"/>
    <col min="7" max="7" width="11" style="57"/>
    <col min="8" max="8" width="15" style="57" bestFit="1" customWidth="1"/>
    <col min="9" max="16384" width="11" style="57"/>
  </cols>
  <sheetData>
    <row r="1" spans="2:5" ht="15" thickBot="1" x14ac:dyDescent="0.25"/>
    <row r="2" spans="2:5" ht="15.75" thickTop="1" thickBot="1" x14ac:dyDescent="0.25">
      <c r="B2" s="230" t="s">
        <v>156</v>
      </c>
      <c r="C2" s="231"/>
      <c r="D2" s="231"/>
      <c r="E2" s="232"/>
    </row>
    <row r="3" spans="2:5" ht="5.25" customHeight="1" thickTop="1" thickBot="1" x14ac:dyDescent="0.25">
      <c r="D3" s="117"/>
    </row>
    <row r="4" spans="2:5" ht="15.75" thickTop="1" thickBot="1" x14ac:dyDescent="0.25">
      <c r="B4" s="230" t="s">
        <v>168</v>
      </c>
      <c r="C4" s="231"/>
      <c r="D4" s="231"/>
      <c r="E4" s="232"/>
    </row>
    <row r="5" spans="2:5" ht="6" customHeight="1" thickTop="1" thickBot="1" x14ac:dyDescent="0.25">
      <c r="B5" s="118"/>
      <c r="D5" s="117"/>
    </row>
    <row r="6" spans="2:5" ht="15.75" thickTop="1" thickBot="1" x14ac:dyDescent="0.25">
      <c r="B6" s="230" t="str">
        <f>+'Estado de Resultados'!B6:D6</f>
        <v>Al 30 de Abril del 2018</v>
      </c>
      <c r="C6" s="231"/>
      <c r="D6" s="231"/>
      <c r="E6" s="232"/>
    </row>
    <row r="7" spans="2:5" ht="15" thickTop="1" x14ac:dyDescent="0.2"/>
    <row r="8" spans="2:5" ht="18" x14ac:dyDescent="0.25">
      <c r="B8" s="119" t="s">
        <v>37</v>
      </c>
      <c r="C8" s="120"/>
      <c r="D8" s="55"/>
      <c r="E8" s="55"/>
    </row>
    <row r="9" spans="2:5" ht="6" customHeight="1" x14ac:dyDescent="0.2">
      <c r="B9" s="121"/>
      <c r="C9" s="120"/>
      <c r="D9" s="122"/>
      <c r="E9" s="122"/>
    </row>
    <row r="10" spans="2:5" x14ac:dyDescent="0.2">
      <c r="B10" s="55" t="s">
        <v>38</v>
      </c>
      <c r="C10" s="123" t="s">
        <v>40</v>
      </c>
      <c r="D10" s="124">
        <v>95046689.409999996</v>
      </c>
      <c r="E10" s="55"/>
    </row>
    <row r="11" spans="2:5" x14ac:dyDescent="0.2">
      <c r="B11" s="55" t="s">
        <v>39</v>
      </c>
      <c r="C11" s="123" t="s">
        <v>42</v>
      </c>
      <c r="D11" s="125">
        <v>180145000</v>
      </c>
      <c r="E11" s="55"/>
    </row>
    <row r="12" spans="2:5" x14ac:dyDescent="0.2">
      <c r="B12" s="55" t="s">
        <v>41</v>
      </c>
      <c r="C12" s="123" t="s">
        <v>44</v>
      </c>
      <c r="D12" s="125">
        <v>751327.15</v>
      </c>
      <c r="E12" s="55"/>
    </row>
    <row r="13" spans="2:5" x14ac:dyDescent="0.2">
      <c r="B13" s="55" t="s">
        <v>43</v>
      </c>
      <c r="C13" s="123" t="s">
        <v>50</v>
      </c>
      <c r="D13" s="125">
        <v>168085779.58000001</v>
      </c>
      <c r="E13" s="55"/>
    </row>
    <row r="14" spans="2:5" x14ac:dyDescent="0.2">
      <c r="B14" s="121" t="s">
        <v>45</v>
      </c>
      <c r="C14" s="120"/>
      <c r="D14" s="126">
        <v>444028796.13999999</v>
      </c>
      <c r="E14" s="55"/>
    </row>
    <row r="15" spans="2:5" ht="5.25" customHeight="1" x14ac:dyDescent="0.2">
      <c r="B15" s="55"/>
      <c r="C15" s="127"/>
      <c r="D15" s="55"/>
      <c r="E15" s="55"/>
    </row>
    <row r="16" spans="2:5" s="128" customFormat="1" x14ac:dyDescent="0.2">
      <c r="B16" s="121" t="s">
        <v>46</v>
      </c>
      <c r="C16" s="120"/>
      <c r="D16" s="121"/>
      <c r="E16" s="129">
        <v>444028796.13999999</v>
      </c>
    </row>
    <row r="17" spans="2:8" x14ac:dyDescent="0.2">
      <c r="B17" s="55"/>
      <c r="C17" s="127"/>
      <c r="D17" s="55"/>
      <c r="E17" s="55"/>
    </row>
    <row r="18" spans="2:8" ht="18" x14ac:dyDescent="0.25">
      <c r="B18" s="119" t="s">
        <v>47</v>
      </c>
      <c r="C18" s="120"/>
      <c r="D18" s="55"/>
      <c r="E18" s="55"/>
    </row>
    <row r="19" spans="2:8" ht="9" customHeight="1" x14ac:dyDescent="0.2">
      <c r="B19" s="121"/>
      <c r="C19" s="120"/>
      <c r="D19" s="55"/>
      <c r="E19" s="55"/>
    </row>
    <row r="20" spans="2:8" x14ac:dyDescent="0.2">
      <c r="B20" s="121" t="s">
        <v>48</v>
      </c>
      <c r="C20" s="120"/>
      <c r="D20" s="55"/>
      <c r="E20" s="55"/>
    </row>
    <row r="21" spans="2:8" ht="6" customHeight="1" x14ac:dyDescent="0.2">
      <c r="B21" s="121"/>
      <c r="C21" s="120"/>
      <c r="D21" s="122"/>
      <c r="E21" s="122"/>
    </row>
    <row r="22" spans="2:8" x14ac:dyDescent="0.2">
      <c r="B22" s="55" t="s">
        <v>49</v>
      </c>
      <c r="C22" s="123" t="s">
        <v>51</v>
      </c>
      <c r="D22" s="125">
        <v>82988750</v>
      </c>
      <c r="E22" s="122"/>
    </row>
    <row r="23" spans="2:8" x14ac:dyDescent="0.2">
      <c r="B23" s="130" t="s">
        <v>165</v>
      </c>
      <c r="C23" s="123" t="s">
        <v>53</v>
      </c>
      <c r="D23" s="125">
        <v>24962.23</v>
      </c>
      <c r="E23" s="122"/>
    </row>
    <row r="24" spans="2:8" x14ac:dyDescent="0.2">
      <c r="B24" s="131" t="s">
        <v>52</v>
      </c>
      <c r="C24" s="123" t="s">
        <v>55</v>
      </c>
      <c r="D24" s="125">
        <v>0</v>
      </c>
      <c r="E24" s="122"/>
    </row>
    <row r="25" spans="2:8" x14ac:dyDescent="0.2">
      <c r="B25" s="131" t="s">
        <v>54</v>
      </c>
      <c r="C25" s="123" t="s">
        <v>57</v>
      </c>
      <c r="D25" s="132">
        <v>129500</v>
      </c>
      <c r="E25" s="122"/>
    </row>
    <row r="26" spans="2:8" x14ac:dyDescent="0.2">
      <c r="B26" s="55" t="s">
        <v>56</v>
      </c>
      <c r="C26" s="123" t="s">
        <v>59</v>
      </c>
      <c r="D26" s="125">
        <v>22912.53</v>
      </c>
      <c r="E26" s="122"/>
    </row>
    <row r="27" spans="2:8" x14ac:dyDescent="0.2">
      <c r="B27" s="133" t="s">
        <v>58</v>
      </c>
      <c r="C27" s="123" t="s">
        <v>63</v>
      </c>
      <c r="D27" s="125">
        <v>187746011.38</v>
      </c>
      <c r="E27" s="134"/>
    </row>
    <row r="28" spans="2:8" x14ac:dyDescent="0.2">
      <c r="B28" s="121" t="s">
        <v>60</v>
      </c>
      <c r="C28" s="120"/>
      <c r="D28" s="126">
        <v>270912136.13999999</v>
      </c>
      <c r="E28" s="122"/>
    </row>
    <row r="29" spans="2:8" x14ac:dyDescent="0.2">
      <c r="B29" s="55"/>
      <c r="C29" s="127"/>
      <c r="D29" s="122"/>
      <c r="E29" s="122"/>
      <c r="H29" s="178"/>
    </row>
    <row r="30" spans="2:8" x14ac:dyDescent="0.2">
      <c r="B30" s="121" t="s">
        <v>61</v>
      </c>
      <c r="C30" s="123" t="s">
        <v>65</v>
      </c>
      <c r="D30" s="122"/>
      <c r="E30" s="122"/>
      <c r="H30" s="179"/>
    </row>
    <row r="31" spans="2:8" ht="6" customHeight="1" x14ac:dyDescent="0.2">
      <c r="B31" s="121"/>
      <c r="C31" s="120"/>
      <c r="D31" s="122"/>
      <c r="E31" s="122"/>
    </row>
    <row r="32" spans="2:8" x14ac:dyDescent="0.2">
      <c r="B32" s="55" t="s">
        <v>62</v>
      </c>
      <c r="D32" s="125">
        <v>23516910</v>
      </c>
      <c r="E32" s="122"/>
    </row>
    <row r="33" spans="2:8" x14ac:dyDescent="0.2">
      <c r="B33" s="55" t="s">
        <v>64</v>
      </c>
      <c r="C33" s="127"/>
      <c r="D33" s="125">
        <v>149599750</v>
      </c>
      <c r="E33" s="122"/>
    </row>
    <row r="34" spans="2:8" x14ac:dyDescent="0.2">
      <c r="B34" s="121" t="s">
        <v>132</v>
      </c>
      <c r="C34" s="120"/>
      <c r="D34" s="126">
        <v>173116660</v>
      </c>
      <c r="E34" s="122"/>
    </row>
    <row r="35" spans="2:8" x14ac:dyDescent="0.2">
      <c r="B35" s="55"/>
      <c r="C35" s="135"/>
      <c r="D35" s="122"/>
      <c r="E35" s="122"/>
      <c r="H35" s="180"/>
    </row>
    <row r="36" spans="2:8" x14ac:dyDescent="0.2">
      <c r="B36" s="121" t="s">
        <v>133</v>
      </c>
      <c r="C36" s="136"/>
      <c r="D36" s="122"/>
      <c r="E36" s="137">
        <v>444028796.13999999</v>
      </c>
      <c r="F36" s="138"/>
    </row>
    <row r="37" spans="2:8" x14ac:dyDescent="0.2">
      <c r="B37" s="139"/>
      <c r="C37" s="140"/>
      <c r="D37" s="139"/>
      <c r="E37" s="141"/>
    </row>
    <row r="38" spans="2:8" x14ac:dyDescent="0.2">
      <c r="B38" s="142" t="s">
        <v>66</v>
      </c>
      <c r="C38" s="143" t="s">
        <v>67</v>
      </c>
      <c r="D38" s="144"/>
      <c r="E38" s="145">
        <v>945750</v>
      </c>
      <c r="H38" s="149"/>
    </row>
    <row r="65" spans="1:3" x14ac:dyDescent="0.2">
      <c r="A65" s="53"/>
      <c r="B65" s="53"/>
      <c r="C65" s="53"/>
    </row>
    <row r="66" spans="1:3" ht="15" x14ac:dyDescent="0.25">
      <c r="A66" s="53"/>
      <c r="B66" s="182" t="s">
        <v>163</v>
      </c>
      <c r="C66" s="53"/>
    </row>
  </sheetData>
  <customSheetViews>
    <customSheetView guid="{53C45ED7-C8A9-4DC2-8661-9587A557F27E}" showGridLines="0" topLeftCell="A31">
      <selection activeCell="B41" sqref="B41"/>
      <pageMargins left="0.7" right="0.7" top="0.75" bottom="0.75" header="0.3" footer="0.3"/>
      <pageSetup scale="74" orientation="portrait" horizontalDpi="4294967294" verticalDpi="4294967294" r:id="rId1"/>
    </customSheetView>
  </customSheetViews>
  <mergeCells count="3">
    <mergeCell ref="B2:E2"/>
    <mergeCell ref="B4:E4"/>
    <mergeCell ref="B6:E6"/>
  </mergeCells>
  <hyperlinks>
    <hyperlink ref="C10" location="'Nota 8'!D12" display="Nota 8"/>
    <hyperlink ref="C11" location="'Nota 9'!D11" display="Nota 9"/>
    <hyperlink ref="C12" location="'Nota 10'!D9" display="Nota 10"/>
    <hyperlink ref="C13" location="'Nota 11'!H19" display="Nota 11"/>
    <hyperlink ref="C22" location="'Nota 12'!D11" display="Nota 12"/>
    <hyperlink ref="C23" location="'Nota 13'!D12" display="Nota 13"/>
    <hyperlink ref="C24" location="'Nota 14'!D9" display="Nota 14"/>
    <hyperlink ref="C25" location="'Nota 15'!D10" display="Nota 15"/>
    <hyperlink ref="C26" location="'Nota 16'!D11" display="Nota 16"/>
    <hyperlink ref="C27" location="'Nota 17'!J15" display="Nota 17"/>
    <hyperlink ref="C30" location="'Nota 18'!D10" display="Nota 18"/>
    <hyperlink ref="C38" location="'Nota 19'!D9" display="Nota 19"/>
    <hyperlink ref="B66" r:id="rId2"/>
  </hyperlinks>
  <printOptions horizontalCentered="1"/>
  <pageMargins left="0.70866141732283472" right="0.70866141732283472" top="0.74803149606299213" bottom="0.74803149606299213" header="0.31496062992125984" footer="0.31496062992125984"/>
  <pageSetup scale="74" orientation="portrait" horizontalDpi="4294967294" verticalDpi="4294967294"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Normal="100" workbookViewId="0">
      <selection activeCell="F11" sqref="F11"/>
    </sheetView>
  </sheetViews>
  <sheetFormatPr baseColWidth="10" defaultColWidth="11" defaultRowHeight="14.25" x14ac:dyDescent="0.2"/>
  <cols>
    <col min="1" max="1" width="4" style="53" customWidth="1"/>
    <col min="2" max="2" width="25.44140625" style="53" customWidth="1"/>
    <col min="3" max="3" width="1.44140625" style="53" customWidth="1"/>
    <col min="4" max="4" width="15.21875" style="53" customWidth="1"/>
    <col min="5" max="5" width="1.44140625" style="53" customWidth="1"/>
    <col min="6" max="6" width="16.77734375" style="53" customWidth="1"/>
    <col min="7" max="7" width="5.109375" style="53" customWidth="1"/>
    <col min="8" max="16384" width="11" style="53"/>
  </cols>
  <sheetData>
    <row r="1" spans="2:9" ht="13.5" customHeight="1" x14ac:dyDescent="0.2">
      <c r="B1" s="106"/>
      <c r="C1" s="106"/>
      <c r="D1" s="106"/>
      <c r="E1" s="106"/>
      <c r="F1" s="106"/>
    </row>
    <row r="2" spans="2:9" ht="29.25" customHeight="1" x14ac:dyDescent="0.4">
      <c r="B2" s="70" t="s">
        <v>74</v>
      </c>
      <c r="I2" s="107"/>
    </row>
    <row r="3" spans="2:9" ht="15" customHeight="1" x14ac:dyDescent="0.2"/>
    <row r="4" spans="2:9" ht="45.75" customHeight="1" x14ac:dyDescent="0.2">
      <c r="B4" s="233" t="s">
        <v>139</v>
      </c>
      <c r="C4" s="233"/>
      <c r="D4" s="233"/>
      <c r="E4" s="233"/>
      <c r="F4" s="233"/>
    </row>
    <row r="5" spans="2:9" ht="15" x14ac:dyDescent="0.2">
      <c r="B5" s="234" t="s">
        <v>202</v>
      </c>
      <c r="C5" s="234"/>
      <c r="D5" s="234"/>
      <c r="E5" s="234"/>
      <c r="F5" s="234"/>
    </row>
    <row r="6" spans="2:9" x14ac:dyDescent="0.2">
      <c r="G6" s="58"/>
    </row>
    <row r="7" spans="2:9" x14ac:dyDescent="0.2">
      <c r="B7" s="11" t="s">
        <v>68</v>
      </c>
      <c r="C7" s="72"/>
      <c r="D7" s="11" t="s">
        <v>69</v>
      </c>
      <c r="E7" s="9"/>
      <c r="F7" s="11" t="s">
        <v>70</v>
      </c>
      <c r="G7" s="108"/>
    </row>
    <row r="8" spans="2:9" ht="9" customHeight="1" x14ac:dyDescent="0.2">
      <c r="B8" s="85"/>
      <c r="C8" s="86"/>
      <c r="D8" s="85"/>
      <c r="F8" s="85"/>
      <c r="G8" s="109"/>
    </row>
    <row r="9" spans="2:9" s="59" customFormat="1" x14ac:dyDescent="0.2">
      <c r="B9" s="87" t="s">
        <v>71</v>
      </c>
      <c r="C9" s="88"/>
      <c r="D9" s="97">
        <v>0</v>
      </c>
      <c r="F9" s="97">
        <v>0</v>
      </c>
      <c r="G9" s="110"/>
    </row>
    <row r="10" spans="2:9" s="59" customFormat="1" x14ac:dyDescent="0.2">
      <c r="B10" s="87" t="s">
        <v>72</v>
      </c>
      <c r="C10" s="89"/>
      <c r="D10" s="97">
        <v>0</v>
      </c>
      <c r="F10" s="97">
        <v>0</v>
      </c>
      <c r="G10" s="110"/>
    </row>
    <row r="11" spans="2:9" s="59" customFormat="1" x14ac:dyDescent="0.2">
      <c r="B11" s="87" t="s">
        <v>73</v>
      </c>
      <c r="C11" s="89"/>
      <c r="D11" s="97">
        <v>7.72</v>
      </c>
      <c r="F11" s="97">
        <v>30.32</v>
      </c>
      <c r="G11" s="110"/>
    </row>
    <row r="12" spans="2:9" ht="9.75" customHeight="1" x14ac:dyDescent="0.2">
      <c r="B12" s="111"/>
      <c r="C12" s="86"/>
      <c r="D12" s="112"/>
      <c r="E12" s="113"/>
      <c r="F12" s="112"/>
      <c r="G12" s="114"/>
    </row>
    <row r="13" spans="2:9" s="59" customFormat="1" x14ac:dyDescent="0.2">
      <c r="B13" s="4" t="s">
        <v>136</v>
      </c>
      <c r="C13" s="92"/>
      <c r="D13" s="20">
        <f>SUM(D9:D11)</f>
        <v>7.72</v>
      </c>
      <c r="E13" s="3"/>
      <c r="F13" s="20">
        <f>SUM(F9:F12)</f>
        <v>30.32</v>
      </c>
      <c r="G13" s="115"/>
    </row>
    <row r="14" spans="2:9" x14ac:dyDescent="0.2">
      <c r="E14" s="116"/>
    </row>
    <row r="17" spans="2:6" x14ac:dyDescent="0.2">
      <c r="B17" s="235"/>
      <c r="C17" s="235"/>
      <c r="D17" s="235"/>
      <c r="E17" s="235"/>
      <c r="F17" s="235"/>
    </row>
    <row r="18" spans="2:6" x14ac:dyDescent="0.2">
      <c r="B18" s="235"/>
      <c r="C18" s="235"/>
      <c r="D18" s="235"/>
      <c r="E18" s="235"/>
      <c r="F18" s="235"/>
    </row>
    <row r="19" spans="2:6" x14ac:dyDescent="0.2">
      <c r="B19" s="235"/>
      <c r="C19" s="235"/>
      <c r="D19" s="235"/>
      <c r="E19" s="235"/>
      <c r="F19" s="235"/>
    </row>
    <row r="22" spans="2:6" x14ac:dyDescent="0.2">
      <c r="B22" s="235"/>
      <c r="C22" s="235"/>
      <c r="D22" s="235"/>
      <c r="E22" s="235"/>
      <c r="F22" s="235"/>
    </row>
    <row r="23" spans="2:6" x14ac:dyDescent="0.2">
      <c r="B23" s="235"/>
      <c r="C23" s="235"/>
      <c r="D23" s="235"/>
      <c r="E23" s="235"/>
      <c r="F23" s="235"/>
    </row>
  </sheetData>
  <customSheetViews>
    <customSheetView guid="{53C45ED7-C8A9-4DC2-8661-9587A557F27E}" showGridLines="0">
      <selection activeCell="F12" sqref="F12"/>
      <pageMargins left="0.7" right="0.7" top="0.75" bottom="0.75" header="0.3" footer="0.3"/>
      <pageSetup orientation="portrait" horizontalDpi="4294967294" verticalDpi="4294967294" r:id="rId1"/>
    </customSheetView>
  </customSheetViews>
  <mergeCells count="4">
    <mergeCell ref="B4:F4"/>
    <mergeCell ref="B5:F5"/>
    <mergeCell ref="B17:F19"/>
    <mergeCell ref="B22:F23"/>
  </mergeCells>
  <printOptions horizontalCentered="1"/>
  <pageMargins left="0.70866141732283472" right="0.70866141732283472" top="0.74803149606299213" bottom="0.74803149606299213" header="0.31496062992125984" footer="0.31496062992125984"/>
  <pageSetup orientation="portrait" horizontalDpi="4294967294" verticalDpi="4294967294"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showGridLines="0" zoomScaleNormal="100" workbookViewId="0">
      <selection activeCell="B17" sqref="B17:F18"/>
    </sheetView>
  </sheetViews>
  <sheetFormatPr baseColWidth="10" defaultColWidth="11" defaultRowHeight="14.25" x14ac:dyDescent="0.2"/>
  <cols>
    <col min="1" max="1" width="11.109375" style="57" customWidth="1"/>
    <col min="2" max="2" width="28.6640625" style="57" customWidth="1"/>
    <col min="3" max="3" width="1.44140625" style="57" customWidth="1"/>
    <col min="4" max="4" width="13.77734375" style="57" customWidth="1"/>
    <col min="5" max="5" width="3.21875" style="57" customWidth="1"/>
    <col min="6" max="6" width="18.21875" style="57" customWidth="1"/>
    <col min="7" max="7" width="13.5546875" style="57" customWidth="1"/>
    <col min="8" max="8" width="14.88671875" style="57" customWidth="1"/>
    <col min="9" max="16384" width="11" style="57"/>
  </cols>
  <sheetData>
    <row r="2" spans="2:8" ht="31.5" customHeight="1" x14ac:dyDescent="0.4">
      <c r="B2" s="70" t="s">
        <v>75</v>
      </c>
    </row>
    <row r="3" spans="2:8" x14ac:dyDescent="0.2">
      <c r="H3" s="2"/>
    </row>
    <row r="4" spans="2:8" ht="19.5" x14ac:dyDescent="0.2">
      <c r="B4" s="236" t="s">
        <v>140</v>
      </c>
      <c r="C4" s="236"/>
      <c r="D4" s="236"/>
      <c r="E4" s="236"/>
      <c r="F4" s="236"/>
    </row>
    <row r="5" spans="2:8" ht="15" x14ac:dyDescent="0.2">
      <c r="B5" s="234" t="str">
        <f>+'Nota 1'!B5:F5</f>
        <v>Al 30 de abril del 2018</v>
      </c>
      <c r="C5" s="234"/>
      <c r="D5" s="234"/>
      <c r="E5" s="234"/>
      <c r="F5" s="234"/>
    </row>
    <row r="6" spans="2:8" x14ac:dyDescent="0.2">
      <c r="H6" s="99"/>
    </row>
    <row r="7" spans="2:8" s="53" customFormat="1" ht="25.5" customHeight="1" x14ac:dyDescent="0.2">
      <c r="B7" s="7" t="s">
        <v>76</v>
      </c>
      <c r="C7" s="72"/>
      <c r="D7" s="8" t="s">
        <v>69</v>
      </c>
      <c r="E7" s="9"/>
      <c r="F7" s="10" t="s">
        <v>70</v>
      </c>
      <c r="G7" s="100"/>
    </row>
    <row r="8" spans="2:8" s="53" customFormat="1" ht="8.25" customHeight="1" x14ac:dyDescent="0.2">
      <c r="B8" s="101"/>
      <c r="C8" s="101"/>
      <c r="D8" s="101"/>
      <c r="F8" s="101"/>
      <c r="G8" s="102"/>
    </row>
    <row r="9" spans="2:8" s="59" customFormat="1" x14ac:dyDescent="0.2">
      <c r="B9" s="95" t="s">
        <v>77</v>
      </c>
      <c r="C9" s="96">
        <v>420493.7</v>
      </c>
      <c r="D9" s="97">
        <v>711779.78</v>
      </c>
      <c r="E9" s="167"/>
      <c r="F9" s="97">
        <v>2662282.15</v>
      </c>
    </row>
    <row r="10" spans="2:8" s="59" customFormat="1" x14ac:dyDescent="0.2">
      <c r="B10" s="95" t="s">
        <v>78</v>
      </c>
      <c r="C10" s="96">
        <v>-16527.63</v>
      </c>
      <c r="D10" s="97">
        <v>-16979.37</v>
      </c>
      <c r="E10" s="168"/>
      <c r="F10" s="97">
        <v>-67717.58</v>
      </c>
    </row>
    <row r="11" spans="2:8" s="59" customFormat="1" ht="7.5" customHeight="1" x14ac:dyDescent="0.2">
      <c r="B11" s="103"/>
      <c r="C11" s="103"/>
      <c r="D11" s="104"/>
      <c r="E11" s="104"/>
      <c r="F11" s="104"/>
      <c r="G11" s="104"/>
    </row>
    <row r="12" spans="2:8" s="59" customFormat="1" x14ac:dyDescent="0.2">
      <c r="B12" s="4" t="s">
        <v>137</v>
      </c>
      <c r="C12" s="75"/>
      <c r="D12" s="5">
        <f>+D9+D10</f>
        <v>694800.41</v>
      </c>
      <c r="E12" s="6"/>
      <c r="F12" s="5">
        <f>+F9+F10</f>
        <v>2594564.5699999998</v>
      </c>
      <c r="G12" s="105"/>
    </row>
    <row r="13" spans="2:8" s="53" customFormat="1" x14ac:dyDescent="0.2">
      <c r="H13" s="58"/>
    </row>
    <row r="17" spans="2:6" x14ac:dyDescent="0.2">
      <c r="B17" s="235"/>
      <c r="C17" s="235"/>
      <c r="D17" s="235"/>
      <c r="E17" s="235"/>
      <c r="F17" s="235"/>
    </row>
    <row r="18" spans="2:6" x14ac:dyDescent="0.2">
      <c r="B18" s="235"/>
      <c r="C18" s="235"/>
      <c r="D18" s="235"/>
      <c r="E18" s="235"/>
      <c r="F18" s="235"/>
    </row>
  </sheetData>
  <customSheetViews>
    <customSheetView guid="{53C45ED7-C8A9-4DC2-8661-9587A557F27E}" showGridLines="0">
      <selection activeCell="D10" sqref="D10"/>
      <pageMargins left="0.7" right="0.7" top="0.75" bottom="0.75" header="0.3" footer="0.3"/>
      <pageSetup scale="99" orientation="portrait" horizontalDpi="4294967294" verticalDpi="4294967294" r:id="rId1"/>
    </customSheetView>
  </customSheetViews>
  <mergeCells count="3">
    <mergeCell ref="B4:F4"/>
    <mergeCell ref="B5:F5"/>
    <mergeCell ref="B17:F18"/>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zoomScaleNormal="100" workbookViewId="0">
      <selection activeCell="G21" sqref="G21"/>
    </sheetView>
  </sheetViews>
  <sheetFormatPr baseColWidth="10" defaultColWidth="11" defaultRowHeight="14.25" x14ac:dyDescent="0.2"/>
  <cols>
    <col min="1" max="1" width="4.21875" style="53" customWidth="1"/>
    <col min="2" max="2" width="33.21875" style="53" bestFit="1" customWidth="1"/>
    <col min="3" max="3" width="1.21875" style="53" customWidth="1"/>
    <col min="4" max="4" width="13.77734375" style="53" customWidth="1"/>
    <col min="5" max="5" width="1" style="53" customWidth="1"/>
    <col min="6" max="6" width="18.21875" style="53" customWidth="1"/>
    <col min="7" max="7" width="13.5546875" style="53" customWidth="1"/>
    <col min="8" max="8" width="14.88671875" style="53" customWidth="1"/>
    <col min="9" max="16384" width="11" style="53"/>
  </cols>
  <sheetData>
    <row r="2" spans="2:9" ht="32.25" x14ac:dyDescent="0.4">
      <c r="B2" s="70" t="s">
        <v>79</v>
      </c>
    </row>
    <row r="4" spans="2:9" ht="22.5" x14ac:dyDescent="0.2">
      <c r="B4" s="233" t="s">
        <v>81</v>
      </c>
      <c r="C4" s="233"/>
      <c r="D4" s="233"/>
      <c r="E4" s="233"/>
      <c r="F4" s="233"/>
      <c r="G4" s="71"/>
    </row>
    <row r="5" spans="2:9" ht="14.25" customHeight="1" x14ac:dyDescent="0.2">
      <c r="B5" s="234" t="str">
        <f>+'Nota 2'!B5:F5</f>
        <v>Al 30 de abril del 2018</v>
      </c>
      <c r="C5" s="234"/>
      <c r="D5" s="234"/>
      <c r="E5" s="234"/>
      <c r="F5" s="234"/>
      <c r="G5" s="71"/>
    </row>
    <row r="6" spans="2:9" ht="14.25" customHeight="1" x14ac:dyDescent="0.2">
      <c r="C6" s="71"/>
      <c r="D6" s="71"/>
      <c r="E6" s="71"/>
      <c r="F6" s="71"/>
      <c r="G6" s="71"/>
    </row>
    <row r="7" spans="2:9" x14ac:dyDescent="0.2">
      <c r="B7" s="11" t="s">
        <v>82</v>
      </c>
      <c r="C7" s="72"/>
      <c r="D7" s="11" t="s">
        <v>83</v>
      </c>
      <c r="E7" s="13"/>
      <c r="F7" s="11" t="s">
        <v>70</v>
      </c>
    </row>
    <row r="8" spans="2:9" s="93" customFormat="1" ht="6" customHeight="1" x14ac:dyDescent="0.2">
      <c r="B8" s="14"/>
      <c r="C8" s="73"/>
      <c r="D8" s="14"/>
      <c r="E8" s="14"/>
      <c r="F8" s="14"/>
      <c r="H8" s="98"/>
      <c r="I8" s="98"/>
    </row>
    <row r="9" spans="2:9" s="59" customFormat="1" x14ac:dyDescent="0.2">
      <c r="B9" s="95" t="s">
        <v>84</v>
      </c>
      <c r="C9" s="96"/>
      <c r="D9" s="97">
        <v>13078.79</v>
      </c>
      <c r="E9" s="57"/>
      <c r="F9" s="97">
        <v>307460.21000000002</v>
      </c>
    </row>
    <row r="10" spans="2:9" s="59" customFormat="1" x14ac:dyDescent="0.2">
      <c r="B10" s="95" t="s">
        <v>85</v>
      </c>
      <c r="C10" s="196"/>
      <c r="D10" s="97">
        <v>36.74</v>
      </c>
      <c r="E10" s="99"/>
      <c r="F10" s="97">
        <v>299.60000000000002</v>
      </c>
    </row>
    <row r="11" spans="2:9" s="98" customFormat="1" ht="5.25" customHeight="1" x14ac:dyDescent="0.2">
      <c r="B11" s="25"/>
      <c r="C11" s="24"/>
      <c r="D11" s="26"/>
      <c r="E11" s="27"/>
      <c r="F11" s="26"/>
    </row>
    <row r="12" spans="2:9" s="59" customFormat="1" x14ac:dyDescent="0.2">
      <c r="B12" s="4" t="s">
        <v>135</v>
      </c>
      <c r="C12" s="75"/>
      <c r="D12" s="28">
        <f>+D9+D10</f>
        <v>13115.53</v>
      </c>
      <c r="E12" s="6"/>
      <c r="F12" s="28">
        <f>+F9+F10</f>
        <v>307759.81</v>
      </c>
      <c r="H12" s="98"/>
      <c r="I12" s="98"/>
    </row>
    <row r="13" spans="2:9" x14ac:dyDescent="0.2">
      <c r="H13" s="98"/>
      <c r="I13" s="98"/>
    </row>
    <row r="14" spans="2:9" x14ac:dyDescent="0.2">
      <c r="H14" s="98"/>
      <c r="I14" s="98"/>
    </row>
    <row r="15" spans="2:9" x14ac:dyDescent="0.2">
      <c r="B15" s="235"/>
      <c r="C15" s="235"/>
      <c r="D15" s="235"/>
      <c r="E15" s="235"/>
      <c r="F15" s="235"/>
      <c r="H15" s="98"/>
      <c r="I15" s="98"/>
    </row>
    <row r="16" spans="2:9" x14ac:dyDescent="0.2">
      <c r="B16" s="235"/>
      <c r="C16" s="235"/>
      <c r="D16" s="235"/>
      <c r="E16" s="235"/>
      <c r="F16" s="235"/>
      <c r="H16" s="98"/>
      <c r="I16" s="98"/>
    </row>
    <row r="17" spans="8:9" x14ac:dyDescent="0.2">
      <c r="H17" s="98"/>
      <c r="I17" s="98"/>
    </row>
    <row r="18" spans="8:9" x14ac:dyDescent="0.2">
      <c r="H18" s="98"/>
      <c r="I18" s="98"/>
    </row>
    <row r="19" spans="8:9" x14ac:dyDescent="0.2">
      <c r="H19" s="98"/>
      <c r="I19" s="98"/>
    </row>
    <row r="20" spans="8:9" x14ac:dyDescent="0.2">
      <c r="H20" s="98"/>
      <c r="I20" s="98"/>
    </row>
    <row r="21" spans="8:9" x14ac:dyDescent="0.2">
      <c r="H21" s="98"/>
      <c r="I21" s="98"/>
    </row>
  </sheetData>
  <customSheetViews>
    <customSheetView guid="{53C45ED7-C8A9-4DC2-8661-9587A557F27E}" showGridLines="0">
      <selection activeCell="G19" sqref="G19"/>
      <pageMargins left="0.7" right="0.7" top="0.75" bottom="0.75" header="0.3" footer="0.3"/>
      <pageSetup orientation="portrait" horizontalDpi="4294967294" verticalDpi="4294967294" r:id="rId1"/>
    </customSheetView>
  </customSheetViews>
  <mergeCells count="3">
    <mergeCell ref="B4:F4"/>
    <mergeCell ref="B5:F5"/>
    <mergeCell ref="B15:F16"/>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
  <sheetViews>
    <sheetView showGridLines="0" topLeftCell="A7" zoomScaleNormal="100" workbookViewId="0">
      <selection activeCell="B19" sqref="B19:F19"/>
    </sheetView>
  </sheetViews>
  <sheetFormatPr baseColWidth="10" defaultColWidth="11" defaultRowHeight="14.25" x14ac:dyDescent="0.2"/>
  <cols>
    <col min="1" max="1" width="4.21875" style="53" customWidth="1"/>
    <col min="2" max="2" width="51.6640625" style="53" customWidth="1"/>
    <col min="3" max="3" width="0.88671875" style="53" customWidth="1"/>
    <col min="4" max="4" width="13.77734375" style="53" customWidth="1"/>
    <col min="5" max="5" width="0.88671875" style="53" customWidth="1"/>
    <col min="6" max="6" width="18.21875" style="53" customWidth="1"/>
    <col min="7" max="7" width="13.5546875" style="53" customWidth="1"/>
    <col min="8" max="8" width="14.88671875" style="53" customWidth="1"/>
    <col min="9" max="16384" width="11" style="53"/>
  </cols>
  <sheetData>
    <row r="2" spans="2:7" ht="32.25" x14ac:dyDescent="0.4">
      <c r="B2" s="204" t="s">
        <v>86</v>
      </c>
      <c r="C2" s="201"/>
      <c r="D2" s="201"/>
      <c r="E2" s="201"/>
      <c r="F2" s="201"/>
    </row>
    <row r="3" spans="2:7" ht="19.5" x14ac:dyDescent="0.2">
      <c r="B3" s="237" t="s">
        <v>188</v>
      </c>
      <c r="C3" s="237"/>
      <c r="D3" s="237"/>
      <c r="E3" s="237"/>
      <c r="F3" s="237"/>
    </row>
    <row r="4" spans="2:7" ht="15" x14ac:dyDescent="0.2">
      <c r="B4" s="238" t="str">
        <f>+'Nota 3'!B5:F5</f>
        <v>Al 30 de abril del 2018</v>
      </c>
      <c r="C4" s="238"/>
      <c r="D4" s="238"/>
      <c r="E4" s="238"/>
      <c r="F4" s="238"/>
    </row>
    <row r="5" spans="2:7" x14ac:dyDescent="0.2">
      <c r="B5" s="201"/>
      <c r="C5" s="201"/>
      <c r="D5" s="201"/>
      <c r="E5" s="201"/>
      <c r="F5" s="201"/>
    </row>
    <row r="6" spans="2:7" x14ac:dyDescent="0.2">
      <c r="B6" s="205" t="s">
        <v>82</v>
      </c>
      <c r="C6" s="206"/>
      <c r="D6" s="205" t="s">
        <v>83</v>
      </c>
      <c r="E6" s="207"/>
      <c r="F6" s="205" t="s">
        <v>70</v>
      </c>
    </row>
    <row r="7" spans="2:7" ht="6.75" customHeight="1" x14ac:dyDescent="0.2">
      <c r="B7" s="208"/>
      <c r="C7" s="209"/>
      <c r="D7" s="208"/>
      <c r="E7" s="208"/>
      <c r="F7" s="208"/>
    </row>
    <row r="8" spans="2:7" s="59" customFormat="1" x14ac:dyDescent="0.2">
      <c r="B8" s="210" t="s">
        <v>157</v>
      </c>
      <c r="C8" s="211"/>
      <c r="D8" s="219">
        <v>6898.43</v>
      </c>
      <c r="E8" s="220"/>
      <c r="F8" s="221">
        <v>509165.05</v>
      </c>
    </row>
    <row r="9" spans="2:7" s="59" customFormat="1" ht="6.75" customHeight="1" x14ac:dyDescent="0.2">
      <c r="B9" s="212"/>
      <c r="C9" s="213"/>
      <c r="D9" s="214"/>
      <c r="E9" s="215"/>
      <c r="F9" s="214"/>
    </row>
    <row r="10" spans="2:7" s="59" customFormat="1" ht="15.75" customHeight="1" x14ac:dyDescent="0.2">
      <c r="B10" s="216" t="s">
        <v>135</v>
      </c>
      <c r="C10" s="75"/>
      <c r="D10" s="217">
        <f>+D8</f>
        <v>6898.43</v>
      </c>
      <c r="E10" s="218"/>
      <c r="F10" s="217">
        <f>+F8</f>
        <v>509165.05</v>
      </c>
    </row>
    <row r="11" spans="2:7" x14ac:dyDescent="0.2">
      <c r="B11" s="201"/>
      <c r="C11" s="201"/>
      <c r="D11" s="201"/>
      <c r="E11" s="201"/>
      <c r="F11" s="201"/>
    </row>
    <row r="12" spans="2:7" x14ac:dyDescent="0.2">
      <c r="B12" s="243" t="s">
        <v>187</v>
      </c>
      <c r="C12" s="243"/>
      <c r="D12" s="243"/>
      <c r="E12" s="243"/>
      <c r="F12" s="243"/>
    </row>
    <row r="13" spans="2:7" ht="31.5" customHeight="1" x14ac:dyDescent="0.2">
      <c r="B13" s="239" t="s">
        <v>204</v>
      </c>
      <c r="C13" s="239"/>
      <c r="D13" s="239"/>
      <c r="E13" s="239"/>
      <c r="F13" s="239"/>
    </row>
    <row r="14" spans="2:7" ht="31.5" customHeight="1" x14ac:dyDescent="0.2">
      <c r="B14" s="239"/>
      <c r="C14" s="239"/>
      <c r="D14" s="239"/>
      <c r="E14" s="239"/>
      <c r="F14" s="239"/>
    </row>
    <row r="15" spans="2:7" ht="38.25" customHeight="1" x14ac:dyDescent="0.2">
      <c r="B15" s="254" t="s">
        <v>207</v>
      </c>
      <c r="C15" s="254"/>
      <c r="D15" s="254"/>
      <c r="E15" s="254"/>
      <c r="F15" s="254"/>
    </row>
    <row r="16" spans="2:7" ht="14.25" customHeight="1" x14ac:dyDescent="0.2">
      <c r="B16" s="240" t="s">
        <v>209</v>
      </c>
      <c r="C16" s="240"/>
      <c r="D16" s="240"/>
      <c r="E16" s="240"/>
      <c r="F16" s="240"/>
      <c r="G16" s="58"/>
    </row>
    <row r="17" spans="1:8" ht="14.25" customHeight="1" x14ac:dyDescent="0.2">
      <c r="B17" s="240"/>
      <c r="C17" s="240"/>
      <c r="D17" s="240"/>
      <c r="E17" s="240"/>
      <c r="F17" s="240"/>
      <c r="G17" s="58"/>
    </row>
    <row r="18" spans="1:8" ht="45" customHeight="1" x14ac:dyDescent="0.2">
      <c r="B18" s="242" t="s">
        <v>205</v>
      </c>
      <c r="C18" s="242"/>
      <c r="D18" s="242"/>
      <c r="E18" s="242"/>
      <c r="F18" s="242"/>
      <c r="G18" s="58"/>
    </row>
    <row r="19" spans="1:8" ht="62.25" customHeight="1" x14ac:dyDescent="0.2">
      <c r="B19" s="242" t="s">
        <v>211</v>
      </c>
      <c r="C19" s="242"/>
      <c r="D19" s="242"/>
      <c r="E19" s="242"/>
      <c r="F19" s="242"/>
      <c r="G19" s="58"/>
    </row>
    <row r="20" spans="1:8" ht="31.5" customHeight="1" x14ac:dyDescent="0.2">
      <c r="B20" s="242" t="s">
        <v>206</v>
      </c>
      <c r="C20" s="242"/>
      <c r="D20" s="242"/>
      <c r="E20" s="242"/>
      <c r="F20" s="242"/>
      <c r="G20" s="58"/>
    </row>
    <row r="21" spans="1:8" x14ac:dyDescent="0.2">
      <c r="B21" s="242" t="s">
        <v>212</v>
      </c>
      <c r="C21" s="242"/>
      <c r="D21" s="242"/>
      <c r="E21" s="242"/>
      <c r="F21" s="242"/>
      <c r="G21" s="203"/>
      <c r="H21" s="202"/>
    </row>
    <row r="22" spans="1:8" ht="36.75" customHeight="1" x14ac:dyDescent="0.2"/>
    <row r="23" spans="1:8" ht="36.75" customHeight="1" x14ac:dyDescent="0.2">
      <c r="B23" s="241"/>
      <c r="C23" s="241"/>
      <c r="D23" s="241"/>
      <c r="E23" s="241"/>
      <c r="F23" s="241"/>
    </row>
    <row r="24" spans="1:8" x14ac:dyDescent="0.2">
      <c r="A24" s="241"/>
      <c r="B24" s="241"/>
      <c r="C24" s="241"/>
      <c r="D24" s="241"/>
      <c r="E24" s="241"/>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12">
    <mergeCell ref="A24:E24"/>
    <mergeCell ref="B21:F21"/>
    <mergeCell ref="B19:F19"/>
    <mergeCell ref="B20:F20"/>
    <mergeCell ref="B15:F15"/>
    <mergeCell ref="B3:F3"/>
    <mergeCell ref="B4:F4"/>
    <mergeCell ref="B13:F14"/>
    <mergeCell ref="B16:F17"/>
    <mergeCell ref="B23:F23"/>
    <mergeCell ref="B18:F18"/>
    <mergeCell ref="B12:F12"/>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F27" sqref="F27"/>
    </sheetView>
  </sheetViews>
  <sheetFormatPr baseColWidth="10" defaultColWidth="11" defaultRowHeight="14.25" x14ac:dyDescent="0.2"/>
  <cols>
    <col min="1" max="1" width="4.77734375" style="53" customWidth="1"/>
    <col min="2" max="2" width="23.6640625" style="53" bestFit="1" customWidth="1"/>
    <col min="3" max="3" width="1.21875" style="53" customWidth="1"/>
    <col min="4" max="4" width="13.77734375" style="53" customWidth="1"/>
    <col min="5" max="5" width="1.21875" style="53" customWidth="1"/>
    <col min="6" max="6" width="18.21875" style="53" customWidth="1"/>
    <col min="7" max="7" width="13.5546875" style="53" customWidth="1"/>
    <col min="8" max="8" width="14.88671875" style="53" customWidth="1"/>
    <col min="9" max="16384" width="11" style="53"/>
  </cols>
  <sheetData>
    <row r="2" spans="2:6" ht="32.25" x14ac:dyDescent="0.4">
      <c r="B2" s="70" t="s">
        <v>87</v>
      </c>
    </row>
    <row r="3" spans="2:6" ht="19.5" x14ac:dyDescent="0.2">
      <c r="B3" s="233" t="s">
        <v>138</v>
      </c>
      <c r="C3" s="233"/>
      <c r="D3" s="233"/>
      <c r="E3" s="233"/>
      <c r="F3" s="233"/>
    </row>
    <row r="4" spans="2:6" ht="15" x14ac:dyDescent="0.2">
      <c r="B4" s="234" t="str">
        <f>+'Nota 4'!B4:F4</f>
        <v>Al 30 de abril del 2018</v>
      </c>
      <c r="C4" s="234"/>
      <c r="D4" s="234"/>
      <c r="E4" s="234"/>
      <c r="F4" s="234"/>
    </row>
    <row r="6" spans="2:6" x14ac:dyDescent="0.2">
      <c r="B6" s="11" t="s">
        <v>82</v>
      </c>
      <c r="C6" s="72"/>
      <c r="D6" s="11" t="s">
        <v>83</v>
      </c>
      <c r="E6" s="9"/>
      <c r="F6" s="11" t="s">
        <v>70</v>
      </c>
    </row>
    <row r="7" spans="2:6" ht="6" customHeight="1" x14ac:dyDescent="0.2">
      <c r="B7" s="14"/>
      <c r="C7" s="73"/>
      <c r="D7" s="14"/>
      <c r="E7" s="14"/>
      <c r="F7" s="14"/>
    </row>
    <row r="8" spans="2:6" s="59" customFormat="1" x14ac:dyDescent="0.2">
      <c r="B8" s="95" t="s">
        <v>88</v>
      </c>
      <c r="C8" s="96"/>
      <c r="D8" s="189">
        <v>0</v>
      </c>
      <c r="E8" s="190"/>
      <c r="F8" s="191">
        <v>1150</v>
      </c>
    </row>
    <row r="9" spans="2:6" s="59" customFormat="1" ht="6.75" customHeight="1" x14ac:dyDescent="0.2">
      <c r="B9" s="25"/>
      <c r="C9" s="24"/>
      <c r="D9" s="192"/>
      <c r="E9" s="193"/>
      <c r="F9" s="192"/>
    </row>
    <row r="10" spans="2:6" s="59" customFormat="1" x14ac:dyDescent="0.2">
      <c r="B10" s="4" t="s">
        <v>135</v>
      </c>
      <c r="C10" s="75"/>
      <c r="D10" s="194">
        <v>0</v>
      </c>
      <c r="E10" s="195"/>
      <c r="F10" s="194">
        <v>1150</v>
      </c>
    </row>
    <row r="14" spans="2:6" x14ac:dyDescent="0.2">
      <c r="B14" s="235"/>
      <c r="C14" s="235"/>
      <c r="D14" s="235"/>
      <c r="E14" s="235"/>
      <c r="F14" s="235"/>
    </row>
    <row r="15" spans="2:6" x14ac:dyDescent="0.2">
      <c r="B15" s="235"/>
      <c r="C15" s="235"/>
      <c r="D15" s="235"/>
      <c r="E15" s="235"/>
      <c r="F15" s="235"/>
    </row>
  </sheetData>
  <customSheetViews>
    <customSheetView guid="{53C45ED7-C8A9-4DC2-8661-9587A557F27E}" showGridLines="0">
      <selection activeCell="I32" sqref="I32"/>
      <pageMargins left="0.7" right="0.7" top="0.75" bottom="0.75" header="0.3" footer="0.3"/>
      <pageSetup orientation="portrait" horizontalDpi="4294967294" verticalDpi="4294967294" r:id="rId1"/>
    </customSheetView>
  </customSheetViews>
  <mergeCells count="3">
    <mergeCell ref="B3:F3"/>
    <mergeCell ref="B4:F4"/>
    <mergeCell ref="B14:F15"/>
  </mergeCells>
  <printOptions horizontalCentered="1"/>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22</vt:i4>
      </vt:variant>
    </vt:vector>
  </HeadingPairs>
  <TitlesOfParts>
    <vt:vector size="45" baseType="lpstr">
      <vt:lpstr>Portada</vt:lpstr>
      <vt:lpstr>Balance Comprobación</vt:lpstr>
      <vt:lpstr>Estado de Resultados</vt:lpstr>
      <vt:lpstr>Balance de Situación</vt:lpstr>
      <vt:lpstr>Nota 1</vt:lpstr>
      <vt:lpstr>Nota 2</vt:lpstr>
      <vt:lpstr>Nota 3</vt:lpstr>
      <vt:lpstr>Nota 4</vt:lpstr>
      <vt:lpstr>Nota 5</vt:lpstr>
      <vt:lpstr>Nota 6</vt:lpstr>
      <vt:lpstr>Nota 7</vt:lpstr>
      <vt:lpstr>Nota 8</vt:lpstr>
      <vt:lpstr>Nota 9</vt:lpstr>
      <vt:lpstr>Nota 10</vt:lpstr>
      <vt:lpstr>Nota 11</vt:lpstr>
      <vt:lpstr>Nota 12</vt:lpstr>
      <vt:lpstr>Nota 13</vt:lpstr>
      <vt:lpstr>Nota 14</vt:lpstr>
      <vt:lpstr>Nota 15</vt:lpstr>
      <vt:lpstr>Nota 16</vt:lpstr>
      <vt:lpstr>Nota 17</vt:lpstr>
      <vt:lpstr>Nota 18</vt:lpstr>
      <vt:lpstr>Nota 19</vt:lpstr>
      <vt:lpstr>'Balance Comprobación'!Área_de_impresión</vt:lpstr>
      <vt:lpstr>'Balance de Situación'!Área_de_impresión</vt:lpstr>
      <vt:lpstr>'Estado de Resultados'!Área_de_impresión</vt:lpstr>
      <vt:lpstr>'Nota 1'!Área_de_impresión</vt:lpstr>
      <vt:lpstr>'Nota 10'!Área_de_impresión</vt:lpstr>
      <vt:lpstr>'Nota 11'!Área_de_impresión</vt:lpstr>
      <vt:lpstr>'Nota 12'!Área_de_impresión</vt:lpstr>
      <vt:lpstr>'Nota 13'!Área_de_impresión</vt:lpstr>
      <vt:lpstr>'Nota 14'!Área_de_impresión</vt:lpstr>
      <vt:lpstr>'Nota 15'!Área_de_impresión</vt:lpstr>
      <vt:lpstr>'Nota 16'!Área_de_impresión</vt:lpstr>
      <vt:lpstr>'Nota 17'!Área_de_impresión</vt:lpstr>
      <vt:lpstr>'Nota 18'!Área_de_impresión</vt:lpstr>
      <vt:lpstr>'Nota 19'!Área_de_impresión</vt:lpstr>
      <vt:lpstr>'Nota 2'!Área_de_impresión</vt:lpstr>
      <vt:lpstr>'Nota 3'!Área_de_impresión</vt:lpstr>
      <vt:lpstr>'Nota 4'!Área_de_impresión</vt:lpstr>
      <vt:lpstr>'Nota 5'!Área_de_impresión</vt:lpstr>
      <vt:lpstr>'Nota 6'!Área_de_impresión</vt:lpstr>
      <vt:lpstr>'Nota 7'!Área_de_impresión</vt:lpstr>
      <vt:lpstr>'Nota 8'!Área_de_impresión</vt:lpstr>
      <vt:lpstr>'Nota 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kvargasp</dc:creator>
  <cp:lastModifiedBy>Kattia Rodriguez Avila</cp:lastModifiedBy>
  <cp:lastPrinted>2018-06-05T15:44:44Z</cp:lastPrinted>
  <dcterms:created xsi:type="dcterms:W3CDTF">2017-04-17T21:44:35Z</dcterms:created>
  <dcterms:modified xsi:type="dcterms:W3CDTF">2018-06-07T19:54:17Z</dcterms:modified>
</cp:coreProperties>
</file>